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0" windowWidth="19095" windowHeight="7605" activeTab="1"/>
  </bookViews>
  <sheets>
    <sheet name="พนักงานส่วนตำบล" sheetId="1" r:id="rId1"/>
    <sheet name="ลูกจ้างประจำ" sheetId="2" r:id="rId2"/>
    <sheet name="ภารกิจ" sheetId="3" r:id="rId3"/>
    <sheet name="ทั่วไป" sheetId="4" r:id="rId4"/>
    <sheet name="Sheet2" sheetId="6" r:id="rId5"/>
  </sheets>
  <definedNames>
    <definedName name="_xlnm.Print_Area" localSheetId="3">ทั่วไป!$A$1:$M$62</definedName>
  </definedNames>
  <calcPr calcId="145621"/>
</workbook>
</file>

<file path=xl/calcChain.xml><?xml version="1.0" encoding="utf-8"?>
<calcChain xmlns="http://schemas.openxmlformats.org/spreadsheetml/2006/main">
  <c r="G3" i="4" l="1"/>
  <c r="H44" i="4" l="1"/>
  <c r="H43" i="4" l="1"/>
  <c r="G41" i="4" l="1"/>
  <c r="G40" i="4"/>
  <c r="I29" i="1" l="1"/>
  <c r="I30" i="1"/>
  <c r="J22" i="4" l="1"/>
  <c r="H22" i="4"/>
  <c r="G22" i="4"/>
  <c r="H42" i="4" l="1"/>
  <c r="I28" i="1" l="1"/>
  <c r="I27" i="1"/>
  <c r="I26" i="1"/>
  <c r="I25" i="1"/>
  <c r="I24" i="1"/>
  <c r="I23" i="1"/>
  <c r="I13" i="1"/>
  <c r="I10" i="1"/>
  <c r="I9" i="1"/>
  <c r="I7" i="1"/>
  <c r="K20" i="1" l="1"/>
  <c r="J20" i="1"/>
  <c r="I20" i="1"/>
  <c r="H20" i="1"/>
  <c r="J19" i="3" l="1"/>
  <c r="I19" i="3"/>
  <c r="H19" i="3"/>
  <c r="G19" i="3"/>
  <c r="H41" i="4" l="1"/>
  <c r="H34" i="4"/>
  <c r="G34" i="4"/>
  <c r="K17" i="1"/>
  <c r="J17" i="1"/>
  <c r="I17" i="1"/>
  <c r="H17" i="1"/>
  <c r="I22" i="1"/>
  <c r="I21" i="1"/>
  <c r="I19" i="1"/>
  <c r="I15" i="1"/>
  <c r="K22" i="1" l="1"/>
  <c r="J22" i="1"/>
  <c r="H22" i="1"/>
  <c r="K19" i="1"/>
  <c r="J19" i="1"/>
  <c r="H19" i="1"/>
  <c r="H20" i="4"/>
  <c r="G20" i="4"/>
  <c r="H40" i="4"/>
  <c r="H39" i="4"/>
  <c r="G39" i="4"/>
  <c r="H38" i="4"/>
  <c r="G38" i="4"/>
  <c r="I11" i="1" l="1"/>
  <c r="I12" i="1" l="1"/>
  <c r="I14" i="1" l="1"/>
  <c r="I8" i="1"/>
  <c r="I6" i="1"/>
  <c r="I5" i="1"/>
  <c r="I4" i="1"/>
  <c r="I3" i="1"/>
  <c r="K10" i="1" l="1"/>
  <c r="J11" i="1"/>
  <c r="J10" i="1"/>
  <c r="H11" i="1"/>
  <c r="H10" i="1"/>
  <c r="K6" i="1"/>
  <c r="J6" i="1"/>
  <c r="H6" i="1"/>
  <c r="J24" i="3"/>
  <c r="I24" i="3"/>
  <c r="H24" i="3"/>
  <c r="G24" i="3"/>
  <c r="J20" i="3"/>
  <c r="I20" i="3"/>
  <c r="H20" i="3"/>
  <c r="G20" i="3"/>
  <c r="J18" i="3"/>
  <c r="I18" i="3"/>
  <c r="H18" i="3"/>
  <c r="G18" i="3"/>
  <c r="J9" i="3"/>
  <c r="I9" i="3"/>
  <c r="H9" i="3"/>
  <c r="G9" i="3"/>
  <c r="J5" i="3"/>
  <c r="I5" i="3"/>
  <c r="H5" i="3"/>
  <c r="G5" i="3"/>
  <c r="J4" i="3"/>
  <c r="I4" i="3"/>
  <c r="H4" i="3"/>
  <c r="G4" i="3"/>
  <c r="J3" i="3"/>
  <c r="I3" i="3"/>
  <c r="H3" i="3"/>
  <c r="G3" i="3"/>
  <c r="H19" i="4"/>
  <c r="G19" i="4"/>
  <c r="G13" i="4" l="1"/>
  <c r="H33" i="4"/>
  <c r="G33" i="4"/>
  <c r="H32" i="4"/>
  <c r="G32" i="4"/>
  <c r="J31" i="4"/>
  <c r="H31" i="4"/>
  <c r="G31" i="4"/>
  <c r="H30" i="4"/>
  <c r="G30" i="4"/>
  <c r="H29" i="4"/>
  <c r="G29" i="4"/>
  <c r="H28" i="4"/>
  <c r="G28" i="4"/>
  <c r="J27" i="4"/>
  <c r="H27" i="4"/>
  <c r="G27" i="4"/>
  <c r="J25" i="4"/>
  <c r="H25" i="4"/>
  <c r="G25" i="4"/>
  <c r="J18" i="4"/>
  <c r="H18" i="4"/>
  <c r="G18" i="4"/>
  <c r="J12" i="4"/>
  <c r="H12" i="4"/>
  <c r="G12" i="4"/>
  <c r="H11" i="4"/>
  <c r="G11" i="4"/>
  <c r="J10" i="4"/>
  <c r="H10" i="4"/>
  <c r="G10" i="4"/>
  <c r="J9" i="4"/>
  <c r="H9" i="4"/>
  <c r="G9" i="4"/>
  <c r="J7" i="4"/>
  <c r="H7" i="4"/>
  <c r="G7" i="4"/>
  <c r="J5" i="4"/>
  <c r="H5" i="4"/>
  <c r="G5" i="4"/>
  <c r="G6" i="4"/>
  <c r="H6" i="4"/>
  <c r="J6" i="4"/>
  <c r="J4" i="4"/>
  <c r="H4" i="4"/>
  <c r="G4" i="4"/>
  <c r="J3" i="4"/>
  <c r="H3" i="4"/>
  <c r="J37" i="4"/>
  <c r="H37" i="4"/>
  <c r="G37" i="4"/>
  <c r="J36" i="4"/>
  <c r="H36" i="4"/>
  <c r="G36" i="4"/>
  <c r="I18" i="1" l="1"/>
  <c r="I16" i="1"/>
  <c r="J35" i="4" l="1"/>
  <c r="H35" i="4"/>
  <c r="G35" i="4"/>
  <c r="H13" i="4" l="1"/>
  <c r="J13" i="4"/>
  <c r="K9" i="1" l="1"/>
  <c r="J9" i="1"/>
  <c r="H9" i="1"/>
  <c r="H12" i="1" l="1"/>
  <c r="J12" i="1"/>
  <c r="K12" i="1"/>
  <c r="J29" i="1" l="1"/>
  <c r="H29" i="1"/>
  <c r="K29" i="1"/>
  <c r="K4" i="1" l="1"/>
  <c r="J4" i="1"/>
  <c r="H4" i="1"/>
  <c r="H3" i="2" l="1"/>
  <c r="H4" i="2"/>
  <c r="H3" i="1"/>
  <c r="J3" i="2"/>
  <c r="J4" i="2"/>
  <c r="I3" i="2"/>
  <c r="I4" i="2"/>
  <c r="G3" i="2"/>
  <c r="G4" i="2"/>
  <c r="K5" i="1"/>
  <c r="K7" i="1"/>
  <c r="K8" i="1"/>
  <c r="K13" i="1"/>
  <c r="K14" i="1"/>
  <c r="K15" i="1"/>
  <c r="K16" i="1"/>
  <c r="K18" i="1"/>
  <c r="K21" i="1"/>
  <c r="K23" i="1"/>
  <c r="K24" i="1"/>
  <c r="K25" i="1"/>
  <c r="K26" i="1"/>
  <c r="K27" i="1"/>
  <c r="K28" i="1"/>
  <c r="K30" i="1"/>
  <c r="K3" i="1"/>
  <c r="H15" i="4"/>
  <c r="H16" i="4"/>
  <c r="H17" i="4"/>
  <c r="H8" i="4"/>
  <c r="H23" i="4"/>
  <c r="H24" i="4"/>
  <c r="H26" i="4"/>
  <c r="J15" i="4"/>
  <c r="J16" i="4"/>
  <c r="J17" i="4"/>
  <c r="J8" i="4"/>
  <c r="J23" i="4"/>
  <c r="J24" i="4"/>
  <c r="J26" i="4"/>
  <c r="G15" i="4"/>
  <c r="G16" i="4"/>
  <c r="G17" i="4"/>
  <c r="G8" i="4"/>
  <c r="G23" i="4"/>
  <c r="G24" i="4"/>
  <c r="G26" i="4"/>
  <c r="J7" i="3"/>
  <c r="J8" i="3"/>
  <c r="J10" i="3"/>
  <c r="J11" i="3"/>
  <c r="J12" i="3"/>
  <c r="J13" i="3"/>
  <c r="J14" i="3"/>
  <c r="J15" i="3"/>
  <c r="J16" i="3"/>
  <c r="J17" i="3"/>
  <c r="J21" i="3"/>
  <c r="J22" i="3"/>
  <c r="J23" i="3"/>
  <c r="J6" i="3"/>
  <c r="H7" i="3"/>
  <c r="H8" i="3"/>
  <c r="H10" i="3"/>
  <c r="H11" i="3"/>
  <c r="H12" i="3"/>
  <c r="H13" i="3"/>
  <c r="H14" i="3"/>
  <c r="H15" i="3"/>
  <c r="H16" i="3"/>
  <c r="H17" i="3"/>
  <c r="H21" i="3"/>
  <c r="H22" i="3"/>
  <c r="H23" i="3"/>
  <c r="H6" i="3"/>
  <c r="G7" i="3"/>
  <c r="G8" i="3"/>
  <c r="G10" i="3"/>
  <c r="G11" i="3"/>
  <c r="G12" i="3"/>
  <c r="G13" i="3"/>
  <c r="G14" i="3"/>
  <c r="G15" i="3"/>
  <c r="G16" i="3"/>
  <c r="G17" i="3"/>
  <c r="G21" i="3"/>
  <c r="G22" i="3"/>
  <c r="G23" i="3"/>
  <c r="G6" i="3"/>
  <c r="I7" i="3"/>
  <c r="I8" i="3"/>
  <c r="I10" i="3"/>
  <c r="I11" i="3"/>
  <c r="I12" i="3"/>
  <c r="I13" i="3"/>
  <c r="I14" i="3"/>
  <c r="I15" i="3"/>
  <c r="I16" i="3"/>
  <c r="I17" i="3"/>
  <c r="I21" i="3"/>
  <c r="I22" i="3"/>
  <c r="I23" i="3"/>
  <c r="I6" i="3"/>
  <c r="J23" i="1"/>
  <c r="J24" i="1"/>
  <c r="J25" i="1"/>
  <c r="J26" i="1"/>
  <c r="J27" i="1"/>
  <c r="H23" i="1"/>
  <c r="H24" i="1"/>
  <c r="H25" i="1"/>
  <c r="H26" i="1"/>
  <c r="H27" i="1"/>
  <c r="J5" i="1"/>
  <c r="J7" i="1"/>
  <c r="J8" i="1"/>
  <c r="J13" i="1"/>
  <c r="J14" i="1"/>
  <c r="J15" i="1"/>
  <c r="J16" i="1"/>
  <c r="J18" i="1"/>
  <c r="J21" i="1"/>
  <c r="J28" i="1"/>
  <c r="J30" i="1"/>
  <c r="J3" i="1"/>
  <c r="H5" i="1"/>
  <c r="H7" i="1"/>
  <c r="H8" i="1"/>
  <c r="H13" i="1"/>
  <c r="H14" i="1"/>
  <c r="H15" i="1"/>
  <c r="H16" i="1"/>
  <c r="H18" i="1"/>
  <c r="H21" i="1"/>
  <c r="H28" i="1"/>
  <c r="H30" i="1"/>
</calcChain>
</file>

<file path=xl/sharedStrings.xml><?xml version="1.0" encoding="utf-8"?>
<sst xmlns="http://schemas.openxmlformats.org/spreadsheetml/2006/main" count="383" uniqueCount="209">
  <si>
    <t>ชื่อ - สกุล</t>
  </si>
  <si>
    <t>ตำแหน่ง</t>
  </si>
  <si>
    <t>ลาป่วย</t>
  </si>
  <si>
    <t>ลาพักผ่อน</t>
  </si>
  <si>
    <t>ลากิจ</t>
  </si>
  <si>
    <t>ลาคลอด</t>
  </si>
  <si>
    <t>นายทักษิณ  รักอยู่</t>
  </si>
  <si>
    <t>นายเพชรนคร  แสร์กำปัง</t>
  </si>
  <si>
    <t>นางชาลิสา  ดำรงแดน</t>
  </si>
  <si>
    <t>นายชูศักดิ์  กระเศียร</t>
  </si>
  <si>
    <t>นางสาวสกุลยา  วุฒิกนกธำรง</t>
  </si>
  <si>
    <t>นางสาวอรอนงศ์  ยุงทอง</t>
  </si>
  <si>
    <t>นางสาวเพชรชมพู  เกษริด</t>
  </si>
  <si>
    <t>นางสาวชมภู่  สอาดเมือง</t>
  </si>
  <si>
    <t>นางยุพิน  หันธนู</t>
  </si>
  <si>
    <t>นายชาญชัย  หันธนู</t>
  </si>
  <si>
    <t>นายเสกสรร  ปานนูน</t>
  </si>
  <si>
    <t>นางอภิญญา  ปานนูน</t>
  </si>
  <si>
    <t>นางทัศมาภรณ์  บุญเป็ง</t>
  </si>
  <si>
    <t>ปลัดองค์การบริหารส่วนตำบล</t>
  </si>
  <si>
    <t>หัวหน้าสำนักงานปลัด อบต.</t>
  </si>
  <si>
    <t>ผู้อำนวยการกองคลัง</t>
  </si>
  <si>
    <t>สิทธิ์การลา</t>
  </si>
  <si>
    <t>สิทธิ์การลาที่เหลือ</t>
  </si>
  <si>
    <t xml:space="preserve">                ลาป่วยมีสิทธิการลาได้ ๓๐ วันทำการ</t>
  </si>
  <si>
    <t>หมายเหตุ  :   ลากิจมีสิทธิการลาได้ ๔๕ วันทำการ</t>
  </si>
  <si>
    <t>นายคำป้าย  ทองซ้อน</t>
  </si>
  <si>
    <t>ภารโรง</t>
  </si>
  <si>
    <t>เจ้าหน้าที่การเงินและบัญชี</t>
  </si>
  <si>
    <t>นางสมจิตร์  จันทร์ต้น</t>
  </si>
  <si>
    <t>นางสาวสว่าน  ใจแสง</t>
  </si>
  <si>
    <t>นางจุฬารัตน์  นนทะโคตร</t>
  </si>
  <si>
    <t>นางสาวสุปราณี  มานะชำนิ</t>
  </si>
  <si>
    <t>นายปรีชา  ขุนอินทร์</t>
  </si>
  <si>
    <t>นายพงศวีร์  สุขเกษม</t>
  </si>
  <si>
    <t>นางพัชรินทร์  ต่างใจ</t>
  </si>
  <si>
    <t>นางสาวณัฐนันท์  พงศ์ไตรปิฏก</t>
  </si>
  <si>
    <t>นางสาวชลธิชา  วันทำ</t>
  </si>
  <si>
    <t>นายณพดล  คงยาดี</t>
  </si>
  <si>
    <t>นายนิกร  เสือดี</t>
  </si>
  <si>
    <t>นางศิโรรัตน์  พรหมแก้ว</t>
  </si>
  <si>
    <t>นายจิรภาคย์  อธินนท์ธนาเลิศ</t>
  </si>
  <si>
    <t>นายสมทบ  อินทร์ผล</t>
  </si>
  <si>
    <t>นายคำอ้าย  ทองซ้อน</t>
  </si>
  <si>
    <t>นางนงลักษณ์  สีฆ้อง</t>
  </si>
  <si>
    <t>นางกฤษณา  วรรณแก้ว</t>
  </si>
  <si>
    <t>นางศิริขวัญ  เจะดอเลาะ</t>
  </si>
  <si>
    <t>นางสาวสรัญญาพร  จันทร์ปล้อง</t>
  </si>
  <si>
    <t>ผช.นวช.เกษตร</t>
  </si>
  <si>
    <t>ผช.จนท.บันทึกข้อมูล</t>
  </si>
  <si>
    <t>ผช.จนท.วิเคราะห์ ฯ</t>
  </si>
  <si>
    <t>ผช.นวช.คลัง</t>
  </si>
  <si>
    <t>ผช.จนท.พัสดุ</t>
  </si>
  <si>
    <t>ผช.นวช.เงินและบัญชี</t>
  </si>
  <si>
    <t>ผช.จนท.ธุรการ</t>
  </si>
  <si>
    <t>ผช.นวช.ศึกษา</t>
  </si>
  <si>
    <t>ผช.จนท.ศูนย์เยาวชน</t>
  </si>
  <si>
    <t>นางสาวชุตินารถ  กระทู้</t>
  </si>
  <si>
    <t>นางสาววรรณวิศา  ปิ่นป้อม</t>
  </si>
  <si>
    <t>ผช.นวช.ส่งเสริมสุขภาพ</t>
  </si>
  <si>
    <t>ผช.นักพัฒนาชุมชน</t>
  </si>
  <si>
    <t>นางปนัดดา  ชนะชารี</t>
  </si>
  <si>
    <t>นายวีรพงษ์  ภูมิภูเขียว</t>
  </si>
  <si>
    <t>ผช.นักป้องกัน ฯ</t>
  </si>
  <si>
    <t>นายจักรเพชร  เบ้าหล่อเพชร</t>
  </si>
  <si>
    <t>นายอดุลย์  ถิ่นน้ำใส</t>
  </si>
  <si>
    <t>นางยินดี  พรหมบุญ</t>
  </si>
  <si>
    <t>นายจรูญ  อินทร์ป่าน</t>
  </si>
  <si>
    <t>นางสมบุญ  คำพาณิชย์</t>
  </si>
  <si>
    <t>นายปิยะ  ไฉลภูมิ</t>
  </si>
  <si>
    <t>นายชุติพงษ์  ทองมา</t>
  </si>
  <si>
    <t>นายสมยศ  คลังเงิน</t>
  </si>
  <si>
    <t>นายพรชัย  สวนหอม</t>
  </si>
  <si>
    <t>นางนารี  ทองซ้อน</t>
  </si>
  <si>
    <t>นายสุข  ศรีจันทร์</t>
  </si>
  <si>
    <t>นายวีนัส  สอนมาลา</t>
  </si>
  <si>
    <t>นายธงชัย  บุญมี</t>
  </si>
  <si>
    <t>นายวีระ  ปันคำ</t>
  </si>
  <si>
    <t>นายอดิเรก  จันสี</t>
  </si>
  <si>
    <t>คนงานทั่วไป</t>
  </si>
  <si>
    <t>ไม่มีสิทธิ์</t>
  </si>
  <si>
    <t>หมายเหตุ</t>
  </si>
  <si>
    <t>(สาย)</t>
  </si>
  <si>
    <t>ขาด</t>
  </si>
  <si>
    <t>สาย</t>
  </si>
  <si>
    <t>รองปลัดองค์การบริหารส่วนตำบล</t>
  </si>
  <si>
    <t>เลี้ยงดูบุตร</t>
  </si>
  <si>
    <t>(ขาด)</t>
  </si>
  <si>
    <t>นายอดิเรก  วรฉายสมบัติ</t>
  </si>
  <si>
    <t>นักจัดการงานทั่วไปปฏิบัติการ</t>
  </si>
  <si>
    <t>นักวิชาการจัดเก็บรายได้ชำนาญการ</t>
  </si>
  <si>
    <t>นักวิชาการคลังชำนาญการ</t>
  </si>
  <si>
    <t>นักวิชาการพัสดุชำนาญการ</t>
  </si>
  <si>
    <t>นักวิชาการเงินและบัญชีปฏิบัติการ</t>
  </si>
  <si>
    <t>วิศวกรโยธาชำนาญการ</t>
  </si>
  <si>
    <t>ผู้อำนวยการกองสาธารณสุข ฯ</t>
  </si>
  <si>
    <t>ผู้อำนวยการกองสวัสดิการสังคม</t>
  </si>
  <si>
    <t>นักพัฒนาชุมชนชำนาญการ</t>
  </si>
  <si>
    <t>เจ้าพนักงานป้องกัน ฯ ชำนาญงาน</t>
  </si>
  <si>
    <t>ผช.จพง.ธุรการ</t>
  </si>
  <si>
    <t>ผช.จพง.ผลิตน้ำประปา</t>
  </si>
  <si>
    <t>ผช.นายช่างไฟฟ้า</t>
  </si>
  <si>
    <t>ผช.นายช่างเขียนแบบ</t>
  </si>
  <si>
    <t>ผช.นายช่างโยธา</t>
  </si>
  <si>
    <t>นางปัทมนันท์  สวยงาม</t>
  </si>
  <si>
    <t>นางมยุรา  พิมรัตน์</t>
  </si>
  <si>
    <t>นางสาวกัลยกร  ช่วยเมือง</t>
  </si>
  <si>
    <t>นายไพบูลย์  รัตน์วรวงศ์</t>
  </si>
  <si>
    <t>นายณัฐพร  ภูมิดี</t>
  </si>
  <si>
    <t>นางธนัญญา  หารสระคู</t>
  </si>
  <si>
    <t>นายมนตรี ปรีพลู</t>
  </si>
  <si>
    <t>นายสมพุธ สิมมะณี</t>
  </si>
  <si>
    <t>นายกังวาล กระแสร์</t>
  </si>
  <si>
    <t>นางสาวจามจุรี วันทำ</t>
  </si>
  <si>
    <t>นายสนอง ปัญญาดี</t>
  </si>
  <si>
    <t>นายสาธิต คำพาณิชย์</t>
  </si>
  <si>
    <t>นิติกรชำนาญการ</t>
  </si>
  <si>
    <t>นางสาวปารย์พิรญาณ์ เกตุขาว</t>
  </si>
  <si>
    <t>นางสาวิตรี  อินนารา</t>
  </si>
  <si>
    <t>ผช.เจ้าพนักงานธุรการ</t>
  </si>
  <si>
    <t>นางยุวธิดา มณีขัติย์</t>
  </si>
  <si>
    <t>นางสาวนิตยา จันทร์ผ่อง</t>
  </si>
  <si>
    <t>นายณฐภัค แก้วนิมิตร</t>
  </si>
  <si>
    <t>นายอุเทน แสงมณี</t>
  </si>
  <si>
    <t>นางสาวกชกร สินวงค์</t>
  </si>
  <si>
    <t>นายวรพล ล่อพิมพ์</t>
  </si>
  <si>
    <t>นายวันชัย บุญสะอาด</t>
  </si>
  <si>
    <t>นางสาววรากุล ชมพู่</t>
  </si>
  <si>
    <t>นางสาวศิริลักษณ์ หล้าคอม</t>
  </si>
  <si>
    <t>นายกิตติธัช แก้วไขแสง</t>
  </si>
  <si>
    <t>นักทรัพยากรบุคคลชำนาญการ</t>
  </si>
  <si>
    <t>นักวิชาการเกษตรชำนาญการ</t>
  </si>
  <si>
    <t>นายบุญชู เอื้อนยศ</t>
  </si>
  <si>
    <t>นักวิเคราะห์นโยบายและแผนปฏิบัติการ</t>
  </si>
  <si>
    <t>ครู วิทยฐานะ ชำนาญการ</t>
  </si>
  <si>
    <t>ผู้อำนวยการกองการศึกษา ฯ</t>
  </si>
  <si>
    <t>นายเจตนิภัทร์ ดอนกัญญา</t>
  </si>
  <si>
    <t>นางสุทธพร นิยม</t>
  </si>
  <si>
    <t>นายช่างโยธาปฏิบัติงาน</t>
  </si>
  <si>
    <t>นางสาวบุษกร มีชัย</t>
  </si>
  <si>
    <t>นักวิชาการศึกษาปฏิบัติการ</t>
  </si>
  <si>
    <t>นางสายใจ กาฬะสิน</t>
  </si>
  <si>
    <t>ผช.ครูผู้ดูแลเด็ก</t>
  </si>
  <si>
    <t>นายจิรวัฒน์ พุ่มเกษร</t>
  </si>
  <si>
    <t>ผู้อำนวยการกองช่าง</t>
  </si>
  <si>
    <t>นางสาวพรรณทิว่า กาวีนันท์</t>
  </si>
  <si>
    <t>นายเอกนรินทร์ สินวงค์</t>
  </si>
  <si>
    <t>นายณัฐสิทธิ์ ถือศีล</t>
  </si>
  <si>
    <t>นางสาวมณฑิรา สว่างแจ้ง</t>
  </si>
  <si>
    <t>นางสาวมนฤดี สังข์ทอง</t>
  </si>
  <si>
    <t>นายพงษ์วรัณ ทองดี</t>
  </si>
  <si>
    <t>นายช่างไฟฟ้าปฏิบัติงาน</t>
  </si>
  <si>
    <t>นางสาวกฤษณา หาญวรรณา</t>
  </si>
  <si>
    <t>นางสาวพชร กลมเกลียว</t>
  </si>
  <si>
    <t>กักกันตัว</t>
  </si>
  <si>
    <t>Covid-19</t>
  </si>
  <si>
    <t xml:space="preserve">นางสาวอาภัสรา พรหมบุญ </t>
  </si>
  <si>
    <t xml:space="preserve">      นายอดิเรก  วรฉายสมบัติ</t>
  </si>
  <si>
    <t xml:space="preserve">                นายทักษิณ  รักอยู่</t>
  </si>
  <si>
    <t xml:space="preserve">             นายชูศักดิ์  กระเศียร</t>
  </si>
  <si>
    <t xml:space="preserve">          นางชาลิสา  ดำรงแดน</t>
  </si>
  <si>
    <t xml:space="preserve">        นางปัทมนันท์  สวยงาม</t>
  </si>
  <si>
    <t xml:space="preserve">     นางสาวกัลยกร  ช่วยเมือง</t>
  </si>
  <si>
    <t xml:space="preserve">        นายกิตติธัช แก้วไขแสง</t>
  </si>
  <si>
    <t xml:space="preserve">                นายบุญชู เอื้อนยศ</t>
  </si>
  <si>
    <t xml:space="preserve">               นางมยุรา  พิมรัตน์</t>
  </si>
  <si>
    <t xml:space="preserve">      นางสาวอรอนงศ์  ยุงทอง</t>
  </si>
  <si>
    <t xml:space="preserve">    นางสาวเพชรชมพู  เกษริด</t>
  </si>
  <si>
    <t xml:space="preserve">      นางสาวชมภู่  สอาดเมือง</t>
  </si>
  <si>
    <t xml:space="preserve">                  นางยุพิน  หันธนู</t>
  </si>
  <si>
    <t xml:space="preserve">            นายจิรวัฒน์ พุ่มเกษร</t>
  </si>
  <si>
    <t xml:space="preserve">              นายชาญชัย  หันธนู</t>
  </si>
  <si>
    <t xml:space="preserve">                 นางสุทธพร นิยม</t>
  </si>
  <si>
    <t xml:space="preserve">             นายพงษ์วรัณ ทองดี</t>
  </si>
  <si>
    <t xml:space="preserve">          นายเสกสรร  ปานนูน</t>
  </si>
  <si>
    <t xml:space="preserve">             นางสาวบุษกร มีชัย</t>
  </si>
  <si>
    <t xml:space="preserve">         นางสมจิตร์  จันทร์ต้น</t>
  </si>
  <si>
    <t xml:space="preserve">            นางสาวิตรี  อินนารา</t>
  </si>
  <si>
    <t xml:space="preserve">          นางสาวสว่าน  ใจแสง</t>
  </si>
  <si>
    <t xml:space="preserve">    นางจุฬารัตน์  นนทะโคตร</t>
  </si>
  <si>
    <t xml:space="preserve">  นางสาวสุปราณี  มานะชำนิ</t>
  </si>
  <si>
    <t xml:space="preserve">           นางอภิญญา  ปานนูน</t>
  </si>
  <si>
    <t xml:space="preserve">     นายเพชรนคร  แสร์กำปัง</t>
  </si>
  <si>
    <t xml:space="preserve">    นางทัศมาภรณ์  แสร์กำปัง</t>
  </si>
  <si>
    <t xml:space="preserve">                 นายสุข  ศรีจันทร์</t>
  </si>
  <si>
    <t xml:space="preserve">             นางยินดี  พรหมบุญ</t>
  </si>
  <si>
    <t xml:space="preserve">                 นางพัชรินทร์  ต่างใจ</t>
  </si>
  <si>
    <t xml:space="preserve">                 นายวีรพงษ์  ภูมิภูเขียว</t>
  </si>
  <si>
    <t xml:space="preserve">                  นางปนัดดา  ชนะชารี</t>
  </si>
  <si>
    <t xml:space="preserve">                  นายพงศวีร์  สุขเกษม</t>
  </si>
  <si>
    <t xml:space="preserve">   นางสาวณัฐนันท์  พงศ์ไตรปิฏก</t>
  </si>
  <si>
    <t xml:space="preserve">                  นางนงลักษณ์  สีฆ้อง</t>
  </si>
  <si>
    <t xml:space="preserve">                นางสาวชลธิชา  วันทำ</t>
  </si>
  <si>
    <t xml:space="preserve">                     นายณพดล  คงยาดี</t>
  </si>
  <si>
    <t xml:space="preserve">                          นายนิกร  เสือดี</t>
  </si>
  <si>
    <t xml:space="preserve">             นางศิโรรัตน์  พรหมแก้ว</t>
  </si>
  <si>
    <t xml:space="preserve">      นายจิรภาคย์  อธินนท์ธนาเลิศ</t>
  </si>
  <si>
    <t xml:space="preserve">                  นายสมทบ  อินทร์ผล</t>
  </si>
  <si>
    <t xml:space="preserve">                  นายคำอ้าย  ทองซ้อน</t>
  </si>
  <si>
    <t xml:space="preserve">               นางกฤษณา  วรรณแก้ว</t>
  </si>
  <si>
    <t xml:space="preserve">              นางสาวชุตินารถ  กระทู้</t>
  </si>
  <si>
    <t xml:space="preserve">              นางสาวมนฤดี สังข์ทอง</t>
  </si>
  <si>
    <t xml:space="preserve">         นางสาววรรณวิศา  ปิ่นป้อม</t>
  </si>
  <si>
    <t xml:space="preserve">              นางศิริขวัญ  เจะดอเลาะ</t>
  </si>
  <si>
    <t xml:space="preserve"> นางสาวสรัญญาพร  จันทร์ปล้อง</t>
  </si>
  <si>
    <t xml:space="preserve">                   นางสายใจ กาฬะสิน</t>
  </si>
  <si>
    <t xml:space="preserve">        นางสาวศิริลักษณ์ หล้าคอม</t>
  </si>
  <si>
    <t>นางสาวรุ้งนภา มะลิวงษ์</t>
  </si>
  <si>
    <t>นางสาวปวีนา กาขัน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</si>
</sst>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u/>
      <sz val="11"/>
      <color theme="10"/>
      <name val="Tahoma"/>
      <family val="2"/>
      <charset val="222"/>
    </font>
    <font>
      <sz val="16"/>
      <color rgb="FFFF0000"/>
      <name val="TH SarabunIT๙"/>
      <family val="2"/>
    </font>
    <font>
      <sz val="16"/>
      <name val="TH SarabunIT๙"/>
      <family val="2"/>
    </font>
    <font>
      <u/>
      <sz val="11"/>
      <color rgb="FF0000FF"/>
      <name val="Tahoma"/>
      <family val="2"/>
      <charset val="222"/>
    </font>
    <font>
      <sz val="16"/>
      <color rgb="FF0000FF"/>
      <name val="TH SarabunIT๙"/>
      <family val="2"/>
    </font>
    <font>
      <sz val="14"/>
      <color theme="1"/>
      <name val="TH SarabunIT๙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sz val="20"/>
      <color theme="1"/>
      <name val="Angsana New"/>
      <family val="1"/>
    </font>
    <font>
      <sz val="20"/>
      <color theme="1"/>
      <name val="Tahoma"/>
      <family val="2"/>
      <charset val="222"/>
      <scheme val="minor"/>
    </font>
    <font>
      <sz val="20"/>
      <name val="Angsana New"/>
      <family val="1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1" xfId="1" applyBorder="1" applyAlignment="1" applyProtection="1"/>
    <xf numFmtId="0" fontId="1" fillId="0" borderId="1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5" fillId="0" borderId="3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3" fillId="3" borderId="1" xfId="1" applyFill="1" applyBorder="1" applyAlignment="1" applyProtection="1"/>
    <xf numFmtId="0" fontId="3" fillId="19" borderId="1" xfId="1" applyFill="1" applyBorder="1" applyAlignment="1" applyProtection="1"/>
    <xf numFmtId="0" fontId="1" fillId="19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8" fillId="0" borderId="4" xfId="0" applyFont="1" applyBorder="1"/>
    <xf numFmtId="0" fontId="3" fillId="20" borderId="1" xfId="1" applyFill="1" applyBorder="1" applyAlignment="1" applyProtection="1"/>
    <xf numFmtId="0" fontId="3" fillId="20" borderId="0" xfId="1" applyFill="1" applyAlignment="1" applyProtection="1"/>
    <xf numFmtId="1" fontId="1" fillId="20" borderId="1" xfId="0" applyNumberFormat="1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3" fillId="21" borderId="1" xfId="1" applyFill="1" applyBorder="1" applyAlignment="1" applyProtection="1"/>
    <xf numFmtId="0" fontId="3" fillId="8" borderId="1" xfId="1" applyFill="1" applyBorder="1" applyAlignment="1" applyProtection="1"/>
    <xf numFmtId="1" fontId="1" fillId="8" borderId="1" xfId="0" applyNumberFormat="1" applyFont="1" applyFill="1" applyBorder="1" applyAlignment="1">
      <alignment horizontal="center"/>
    </xf>
    <xf numFmtId="0" fontId="3" fillId="22" borderId="1" xfId="1" applyFill="1" applyBorder="1" applyAlignment="1" applyProtection="1"/>
    <xf numFmtId="0" fontId="3" fillId="23" borderId="1" xfId="1" applyFill="1" applyBorder="1" applyAlignment="1" applyProtection="1"/>
    <xf numFmtId="1" fontId="1" fillId="23" borderId="1" xfId="0" applyNumberFormat="1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3" fillId="24" borderId="1" xfId="1" applyFill="1" applyBorder="1" applyAlignment="1" applyProtection="1"/>
    <xf numFmtId="0" fontId="3" fillId="25" borderId="1" xfId="1" applyFill="1" applyBorder="1" applyAlignment="1" applyProtection="1"/>
    <xf numFmtId="0" fontId="3" fillId="26" borderId="1" xfId="1" applyFill="1" applyBorder="1" applyAlignment="1" applyProtection="1"/>
    <xf numFmtId="0" fontId="3" fillId="9" borderId="1" xfId="1" applyFill="1" applyBorder="1" applyAlignment="1" applyProtection="1"/>
    <xf numFmtId="0" fontId="3" fillId="27" borderId="1" xfId="1" applyFill="1" applyBorder="1" applyAlignment="1" applyProtection="1"/>
    <xf numFmtId="0" fontId="3" fillId="27" borderId="7" xfId="1" applyFill="1" applyBorder="1" applyAlignment="1" applyProtection="1"/>
    <xf numFmtId="0" fontId="1" fillId="27" borderId="1" xfId="0" applyFont="1" applyFill="1" applyBorder="1" applyAlignment="1">
      <alignment horizontal="center"/>
    </xf>
    <xf numFmtId="0" fontId="1" fillId="25" borderId="1" xfId="0" applyFont="1" applyFill="1" applyBorder="1" applyAlignment="1">
      <alignment horizontal="center"/>
    </xf>
    <xf numFmtId="1" fontId="1" fillId="2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1" xfId="1" applyFill="1" applyBorder="1" applyAlignment="1" applyProtection="1"/>
    <xf numFmtId="1" fontId="1" fillId="9" borderId="1" xfId="0" applyNumberFormat="1" applyFont="1" applyFill="1" applyBorder="1" applyAlignment="1">
      <alignment horizontal="center"/>
    </xf>
    <xf numFmtId="0" fontId="6" fillId="25" borderId="1" xfId="1" applyFont="1" applyFill="1" applyBorder="1" applyAlignment="1" applyProtection="1"/>
    <xf numFmtId="0" fontId="3" fillId="25" borderId="3" xfId="1" applyFill="1" applyBorder="1" applyAlignment="1" applyProtection="1"/>
    <xf numFmtId="1" fontId="1" fillId="24" borderId="1" xfId="0" applyNumberFormat="1" applyFont="1" applyFill="1" applyBorder="1" applyAlignment="1">
      <alignment horizontal="center"/>
    </xf>
    <xf numFmtId="0" fontId="3" fillId="21" borderId="7" xfId="1" applyFill="1" applyBorder="1" applyAlignment="1" applyProtection="1"/>
    <xf numFmtId="1" fontId="1" fillId="21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26" borderId="1" xfId="0" applyNumberFormat="1" applyFont="1" applyFill="1" applyBorder="1" applyAlignment="1">
      <alignment horizontal="center"/>
    </xf>
    <xf numFmtId="1" fontId="1" fillId="22" borderId="1" xfId="0" applyNumberFormat="1" applyFont="1" applyFill="1" applyBorder="1" applyAlignment="1">
      <alignment horizontal="center"/>
    </xf>
    <xf numFmtId="0" fontId="3" fillId="28" borderId="0" xfId="1" applyFill="1" applyAlignment="1" applyProtection="1"/>
    <xf numFmtId="0" fontId="3" fillId="25" borderId="0" xfId="1" applyFill="1" applyAlignment="1" applyProtection="1"/>
    <xf numFmtId="0" fontId="3" fillId="27" borderId="0" xfId="1" applyFill="1" applyAlignment="1" applyProtection="1"/>
    <xf numFmtId="0" fontId="3" fillId="0" borderId="0" xfId="1" applyAlignment="1" applyProtection="1"/>
    <xf numFmtId="0" fontId="1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2" fillId="0" borderId="0" xfId="0" applyFont="1" applyAlignment="1">
      <alignment horizontal="center"/>
    </xf>
    <xf numFmtId="0" fontId="7" fillId="0" borderId="1" xfId="0" applyFont="1" applyBorder="1"/>
    <xf numFmtId="0" fontId="2" fillId="16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0" borderId="5" xfId="0" applyBorder="1"/>
    <xf numFmtId="0" fontId="0" fillId="0" borderId="9" xfId="0" applyBorder="1"/>
    <xf numFmtId="0" fontId="0" fillId="0" borderId="2" xfId="0" applyBorder="1"/>
    <xf numFmtId="0" fontId="9" fillId="0" borderId="0" xfId="0" applyFont="1"/>
    <xf numFmtId="0" fontId="10" fillId="10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0" fillId="0" borderId="0" xfId="0" applyFont="1" applyBorder="1"/>
    <xf numFmtId="0" fontId="0" fillId="0" borderId="8" xfId="0" applyBorder="1"/>
    <xf numFmtId="0" fontId="11" fillId="0" borderId="2" xfId="0" applyFont="1" applyBorder="1"/>
    <xf numFmtId="0" fontId="11" fillId="10" borderId="4" xfId="0" applyFont="1" applyFill="1" applyBorder="1"/>
    <xf numFmtId="0" fontId="11" fillId="10" borderId="3" xfId="0" applyFont="1" applyFill="1" applyBorder="1"/>
    <xf numFmtId="0" fontId="12" fillId="0" borderId="2" xfId="0" applyFont="1" applyBorder="1"/>
    <xf numFmtId="0" fontId="12" fillId="0" borderId="4" xfId="0" applyFont="1" applyBorder="1"/>
    <xf numFmtId="0" fontId="13" fillId="10" borderId="4" xfId="0" applyFont="1" applyFill="1" applyBorder="1"/>
    <xf numFmtId="0" fontId="13" fillId="10" borderId="3" xfId="0" applyFont="1" applyFill="1" applyBorder="1"/>
    <xf numFmtId="0" fontId="12" fillId="0" borderId="0" xfId="0" applyFont="1"/>
    <xf numFmtId="0" fontId="13" fillId="10" borderId="0" xfId="0" applyFont="1" applyFill="1"/>
    <xf numFmtId="0" fontId="13" fillId="10" borderId="10" xfId="0" applyFont="1" applyFill="1" applyBorder="1"/>
    <xf numFmtId="0" fontId="11" fillId="0" borderId="9" xfId="0" applyFont="1" applyBorder="1"/>
    <xf numFmtId="0" fontId="11" fillId="10" borderId="0" xfId="0" applyFont="1" applyFill="1" applyBorder="1"/>
    <xf numFmtId="0" fontId="11" fillId="10" borderId="10" xfId="0" applyFont="1" applyFill="1" applyBorder="1"/>
    <xf numFmtId="0" fontId="11" fillId="0" borderId="11" xfId="0" applyFont="1" applyBorder="1"/>
    <xf numFmtId="0" fontId="11" fillId="10" borderId="12" xfId="0" applyFont="1" applyFill="1" applyBorder="1"/>
    <xf numFmtId="0" fontId="11" fillId="10" borderId="13" xfId="0" applyFont="1" applyFill="1" applyBorder="1"/>
    <xf numFmtId="0" fontId="11" fillId="0" borderId="0" xfId="0" applyFont="1" applyBorder="1"/>
    <xf numFmtId="0" fontId="13" fillId="10" borderId="7" xfId="1" applyFont="1" applyFill="1" applyBorder="1" applyAlignment="1" applyProtection="1"/>
    <xf numFmtId="0" fontId="11" fillId="10" borderId="8" xfId="0" applyFont="1" applyFill="1" applyBorder="1"/>
    <xf numFmtId="0" fontId="11" fillId="10" borderId="6" xfId="0" applyFont="1" applyFill="1" applyBorder="1"/>
    <xf numFmtId="0" fontId="13" fillId="10" borderId="14" xfId="1" applyFont="1" applyFill="1" applyBorder="1" applyAlignment="1" applyProtection="1"/>
    <xf numFmtId="0" fontId="13" fillId="10" borderId="1" xfId="1" applyFont="1" applyFill="1" applyBorder="1" applyAlignment="1" applyProtection="1"/>
    <xf numFmtId="0" fontId="13" fillId="10" borderId="4" xfId="1" applyFont="1" applyFill="1" applyBorder="1" applyAlignment="1" applyProtection="1"/>
    <xf numFmtId="0" fontId="12" fillId="0" borderId="9" xfId="0" applyFont="1" applyBorder="1"/>
    <xf numFmtId="0" fontId="12" fillId="0" borderId="0" xfId="0" applyFont="1" applyBorder="1"/>
    <xf numFmtId="0" fontId="12" fillId="0" borderId="3" xfId="0" applyFont="1" applyBorder="1"/>
    <xf numFmtId="0" fontId="11" fillId="0" borderId="9" xfId="0" applyFont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11" fillId="10" borderId="10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10" borderId="4" xfId="0" applyFont="1" applyFill="1" applyBorder="1" applyAlignment="1">
      <alignment horizontal="left"/>
    </xf>
    <xf numFmtId="0" fontId="11" fillId="10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6600"/>
      <color rgb="FFFF66FF"/>
      <color rgb="FFFFCC99"/>
      <color rgb="FFFFCCFF"/>
      <color rgb="FFFFFF66"/>
      <color rgb="FFFF33CC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87284191356977E-2"/>
          <c:y val="2.373633234581635E-2"/>
          <c:w val="0.77381827925959557"/>
          <c:h val="0.61457691028058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พนักงานส่วนตำบล!$C$2</c:f>
              <c:strCache>
                <c:ptCount val="1"/>
                <c:pt idx="0">
                  <c:v>ลาป่วย</c:v>
                </c:pt>
              </c:strCache>
            </c:strRef>
          </c:tx>
          <c:invertIfNegative val="0"/>
          <c:cat>
            <c:strRef>
              <c:f>พนักงานส่วนตำบล!$A$3:$A$30</c:f>
              <c:strCache>
                <c:ptCount val="28"/>
                <c:pt idx="0">
                  <c:v>นายอดิเรก  วรฉายสมบัติ</c:v>
                </c:pt>
                <c:pt idx="1">
                  <c:v>นางสาวสกุลยา  วุฒิกนกธำรง</c:v>
                </c:pt>
                <c:pt idx="2">
                  <c:v>นายทักษิณ  รักอยู่</c:v>
                </c:pt>
                <c:pt idx="3">
                  <c:v>นายชูศักดิ์  กระเศียร</c:v>
                </c:pt>
                <c:pt idx="4">
                  <c:v>นางชาลิสา  ดำรงแดน</c:v>
                </c:pt>
                <c:pt idx="5">
                  <c:v>นางปัทมนันท์  สวยงาม</c:v>
                </c:pt>
                <c:pt idx="6">
                  <c:v>นางสาวกัลยกร  ช่วยเมือง</c:v>
                </c:pt>
                <c:pt idx="7">
                  <c:v>นายกิตติธัช แก้วไขแสง</c:v>
                </c:pt>
                <c:pt idx="8">
                  <c:v>นายบุญชู เอื้อนยศ</c:v>
                </c:pt>
                <c:pt idx="9">
                  <c:v>นางมยุรา  พิมรัตน์</c:v>
                </c:pt>
                <c:pt idx="10">
                  <c:v>นางสาวอรอนงศ์  ยุงทอง</c:v>
                </c:pt>
                <c:pt idx="11">
                  <c:v>นางสาวเพชรชมพู  เกษริด</c:v>
                </c:pt>
                <c:pt idx="12">
                  <c:v>นางสาวชมภู่  สอาดเมือง</c:v>
                </c:pt>
                <c:pt idx="13">
                  <c:v>นางยุพิน  หันธนู</c:v>
                </c:pt>
                <c:pt idx="14">
                  <c:v>นายจิรวัฒน์ พุ่มเกษร</c:v>
                </c:pt>
                <c:pt idx="15">
                  <c:v>นายชาญชัย  หันธนู</c:v>
                </c:pt>
                <c:pt idx="16">
                  <c:v>นางสุทธพร นิยม</c:v>
                </c:pt>
                <c:pt idx="17">
                  <c:v>นายพงษ์วรัณ ทองดี</c:v>
                </c:pt>
                <c:pt idx="18">
                  <c:v>นายเสกสรร  ปานนูน</c:v>
                </c:pt>
                <c:pt idx="19">
                  <c:v>นางสาวบุษกร มีชัย</c:v>
                </c:pt>
                <c:pt idx="20">
                  <c:v>นางสมจิตร์  จันทร์ต้น</c:v>
                </c:pt>
                <c:pt idx="21">
                  <c:v>นางสาวิตรี  อินนารา</c:v>
                </c:pt>
                <c:pt idx="22">
                  <c:v>นางสาวสว่าน  ใจแสง</c:v>
                </c:pt>
                <c:pt idx="23">
                  <c:v>นางจุฬารัตน์  นนทะโคตร</c:v>
                </c:pt>
                <c:pt idx="24">
                  <c:v>นางสาวสุปราณี  มานะชำนิ</c:v>
                </c:pt>
                <c:pt idx="25">
                  <c:v>นางอภิญญา  ปานนูน</c:v>
                </c:pt>
                <c:pt idx="26">
                  <c:v>นายเพชรนคร  แสร์กำปัง</c:v>
                </c:pt>
                <c:pt idx="27">
                  <c:v>นางทัศมาภรณ์  บุญเป็ง</c:v>
                </c:pt>
              </c:strCache>
            </c:strRef>
          </c:cat>
          <c:val>
            <c:numRef>
              <c:f>พนักงานส่วนตำบล!$C$3:$C$30</c:f>
              <c:numCache>
                <c:formatCode>0</c:formatCode>
                <c:ptCount val="28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8</c:v>
                </c:pt>
                <c:pt idx="18">
                  <c:v>13</c:v>
                </c:pt>
                <c:pt idx="19">
                  <c:v>1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17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พนักงานส่วนตำบล!$D$2</c:f>
              <c:strCache>
                <c:ptCount val="1"/>
                <c:pt idx="0">
                  <c:v>ลาพักผ่อน</c:v>
                </c:pt>
              </c:strCache>
            </c:strRef>
          </c:tx>
          <c:invertIfNegative val="0"/>
          <c:cat>
            <c:strRef>
              <c:f>พนักงานส่วนตำบล!$A$3:$A$30</c:f>
              <c:strCache>
                <c:ptCount val="28"/>
                <c:pt idx="0">
                  <c:v>นายอดิเรก  วรฉายสมบัติ</c:v>
                </c:pt>
                <c:pt idx="1">
                  <c:v>นางสาวสกุลยา  วุฒิกนกธำรง</c:v>
                </c:pt>
                <c:pt idx="2">
                  <c:v>นายทักษิณ  รักอยู่</c:v>
                </c:pt>
                <c:pt idx="3">
                  <c:v>นายชูศักดิ์  กระเศียร</c:v>
                </c:pt>
                <c:pt idx="4">
                  <c:v>นางชาลิสา  ดำรงแดน</c:v>
                </c:pt>
                <c:pt idx="5">
                  <c:v>นางปัทมนันท์  สวยงาม</c:v>
                </c:pt>
                <c:pt idx="6">
                  <c:v>นางสาวกัลยกร  ช่วยเมือง</c:v>
                </c:pt>
                <c:pt idx="7">
                  <c:v>นายกิตติธัช แก้วไขแสง</c:v>
                </c:pt>
                <c:pt idx="8">
                  <c:v>นายบุญชู เอื้อนยศ</c:v>
                </c:pt>
                <c:pt idx="9">
                  <c:v>นางมยุรา  พิมรัตน์</c:v>
                </c:pt>
                <c:pt idx="10">
                  <c:v>นางสาวอรอนงศ์  ยุงทอง</c:v>
                </c:pt>
                <c:pt idx="11">
                  <c:v>นางสาวเพชรชมพู  เกษริด</c:v>
                </c:pt>
                <c:pt idx="12">
                  <c:v>นางสาวชมภู่  สอาดเมือง</c:v>
                </c:pt>
                <c:pt idx="13">
                  <c:v>นางยุพิน  หันธนู</c:v>
                </c:pt>
                <c:pt idx="14">
                  <c:v>นายจิรวัฒน์ พุ่มเกษร</c:v>
                </c:pt>
                <c:pt idx="15">
                  <c:v>นายชาญชัย  หันธนู</c:v>
                </c:pt>
                <c:pt idx="16">
                  <c:v>นางสุทธพร นิยม</c:v>
                </c:pt>
                <c:pt idx="17">
                  <c:v>นายพงษ์วรัณ ทองดี</c:v>
                </c:pt>
                <c:pt idx="18">
                  <c:v>นายเสกสรร  ปานนูน</c:v>
                </c:pt>
                <c:pt idx="19">
                  <c:v>นางสาวบุษกร มีชัย</c:v>
                </c:pt>
                <c:pt idx="20">
                  <c:v>นางสมจิตร์  จันทร์ต้น</c:v>
                </c:pt>
                <c:pt idx="21">
                  <c:v>นางสาวิตรี  อินนารา</c:v>
                </c:pt>
                <c:pt idx="22">
                  <c:v>นางสาวสว่าน  ใจแสง</c:v>
                </c:pt>
                <c:pt idx="23">
                  <c:v>นางจุฬารัตน์  นนทะโคตร</c:v>
                </c:pt>
                <c:pt idx="24">
                  <c:v>นางสาวสุปราณี  มานะชำนิ</c:v>
                </c:pt>
                <c:pt idx="25">
                  <c:v>นางอภิญญา  ปานนูน</c:v>
                </c:pt>
                <c:pt idx="26">
                  <c:v>นายเพชรนคร  แสร์กำปัง</c:v>
                </c:pt>
                <c:pt idx="27">
                  <c:v>นางทัศมาภรณ์  บุญเป็ง</c:v>
                </c:pt>
              </c:strCache>
            </c:strRef>
          </c:cat>
          <c:val>
            <c:numRef>
              <c:f>พนักงานส่วนตำบล!$D$3:$D$30</c:f>
              <c:numCache>
                <c:formatCode>0</c:formatCode>
                <c:ptCount val="28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</c:ser>
        <c:ser>
          <c:idx val="2"/>
          <c:order val="2"/>
          <c:tx>
            <c:strRef>
              <c:f>พนักงานส่วนตำบล!$E$2</c:f>
              <c:strCache>
                <c:ptCount val="1"/>
                <c:pt idx="0">
                  <c:v>ลากิจ</c:v>
                </c:pt>
              </c:strCache>
            </c:strRef>
          </c:tx>
          <c:invertIfNegative val="0"/>
          <c:cat>
            <c:strRef>
              <c:f>พนักงานส่วนตำบล!$A$3:$A$30</c:f>
              <c:strCache>
                <c:ptCount val="28"/>
                <c:pt idx="0">
                  <c:v>นายอดิเรก  วรฉายสมบัติ</c:v>
                </c:pt>
                <c:pt idx="1">
                  <c:v>นางสาวสกุลยา  วุฒิกนกธำรง</c:v>
                </c:pt>
                <c:pt idx="2">
                  <c:v>นายทักษิณ  รักอยู่</c:v>
                </c:pt>
                <c:pt idx="3">
                  <c:v>นายชูศักดิ์  กระเศียร</c:v>
                </c:pt>
                <c:pt idx="4">
                  <c:v>นางชาลิสา  ดำรงแดน</c:v>
                </c:pt>
                <c:pt idx="5">
                  <c:v>นางปัทมนันท์  สวยงาม</c:v>
                </c:pt>
                <c:pt idx="6">
                  <c:v>นางสาวกัลยกร  ช่วยเมือง</c:v>
                </c:pt>
                <c:pt idx="7">
                  <c:v>นายกิตติธัช แก้วไขแสง</c:v>
                </c:pt>
                <c:pt idx="8">
                  <c:v>นายบุญชู เอื้อนยศ</c:v>
                </c:pt>
                <c:pt idx="9">
                  <c:v>นางมยุรา  พิมรัตน์</c:v>
                </c:pt>
                <c:pt idx="10">
                  <c:v>นางสาวอรอนงศ์  ยุงทอง</c:v>
                </c:pt>
                <c:pt idx="11">
                  <c:v>นางสาวเพชรชมพู  เกษริด</c:v>
                </c:pt>
                <c:pt idx="12">
                  <c:v>นางสาวชมภู่  สอาดเมือง</c:v>
                </c:pt>
                <c:pt idx="13">
                  <c:v>นางยุพิน  หันธนู</c:v>
                </c:pt>
                <c:pt idx="14">
                  <c:v>นายจิรวัฒน์ พุ่มเกษร</c:v>
                </c:pt>
                <c:pt idx="15">
                  <c:v>นายชาญชัย  หันธนู</c:v>
                </c:pt>
                <c:pt idx="16">
                  <c:v>นางสุทธพร นิยม</c:v>
                </c:pt>
                <c:pt idx="17">
                  <c:v>นายพงษ์วรัณ ทองดี</c:v>
                </c:pt>
                <c:pt idx="18">
                  <c:v>นายเสกสรร  ปานนูน</c:v>
                </c:pt>
                <c:pt idx="19">
                  <c:v>นางสาวบุษกร มีชัย</c:v>
                </c:pt>
                <c:pt idx="20">
                  <c:v>นางสมจิตร์  จันทร์ต้น</c:v>
                </c:pt>
                <c:pt idx="21">
                  <c:v>นางสาวิตรี  อินนารา</c:v>
                </c:pt>
                <c:pt idx="22">
                  <c:v>นางสาวสว่าน  ใจแสง</c:v>
                </c:pt>
                <c:pt idx="23">
                  <c:v>นางจุฬารัตน์  นนทะโคตร</c:v>
                </c:pt>
                <c:pt idx="24">
                  <c:v>นางสาวสุปราณี  มานะชำนิ</c:v>
                </c:pt>
                <c:pt idx="25">
                  <c:v>นางอภิญญา  ปานนูน</c:v>
                </c:pt>
                <c:pt idx="26">
                  <c:v>นายเพชรนคร  แสร์กำปัง</c:v>
                </c:pt>
                <c:pt idx="27">
                  <c:v>นางทัศมาภรณ์  บุญเป็ง</c:v>
                </c:pt>
              </c:strCache>
            </c:strRef>
          </c:cat>
          <c:val>
            <c:numRef>
              <c:f>พนักงานส่วนตำบล!$E$3:$E$30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พนักงานส่วนตำบล!$F$2</c:f>
              <c:strCache>
                <c:ptCount val="1"/>
                <c:pt idx="0">
                  <c:v>ลาคลอด</c:v>
                </c:pt>
              </c:strCache>
            </c:strRef>
          </c:tx>
          <c:invertIfNegative val="0"/>
          <c:cat>
            <c:strRef>
              <c:f>พนักงานส่วนตำบล!$A$3:$A$30</c:f>
              <c:strCache>
                <c:ptCount val="28"/>
                <c:pt idx="0">
                  <c:v>นายอดิเรก  วรฉายสมบัติ</c:v>
                </c:pt>
                <c:pt idx="1">
                  <c:v>นางสาวสกุลยา  วุฒิกนกธำรง</c:v>
                </c:pt>
                <c:pt idx="2">
                  <c:v>นายทักษิณ  รักอยู่</c:v>
                </c:pt>
                <c:pt idx="3">
                  <c:v>นายชูศักดิ์  กระเศียร</c:v>
                </c:pt>
                <c:pt idx="4">
                  <c:v>นางชาลิสา  ดำรงแดน</c:v>
                </c:pt>
                <c:pt idx="5">
                  <c:v>นางปัทมนันท์  สวยงาม</c:v>
                </c:pt>
                <c:pt idx="6">
                  <c:v>นางสาวกัลยกร  ช่วยเมือง</c:v>
                </c:pt>
                <c:pt idx="7">
                  <c:v>นายกิตติธัช แก้วไขแสง</c:v>
                </c:pt>
                <c:pt idx="8">
                  <c:v>นายบุญชู เอื้อนยศ</c:v>
                </c:pt>
                <c:pt idx="9">
                  <c:v>นางมยุรา  พิมรัตน์</c:v>
                </c:pt>
                <c:pt idx="10">
                  <c:v>นางสาวอรอนงศ์  ยุงทอง</c:v>
                </c:pt>
                <c:pt idx="11">
                  <c:v>นางสาวเพชรชมพู  เกษริด</c:v>
                </c:pt>
                <c:pt idx="12">
                  <c:v>นางสาวชมภู่  สอาดเมือง</c:v>
                </c:pt>
                <c:pt idx="13">
                  <c:v>นางยุพิน  หันธนู</c:v>
                </c:pt>
                <c:pt idx="14">
                  <c:v>นายจิรวัฒน์ พุ่มเกษร</c:v>
                </c:pt>
                <c:pt idx="15">
                  <c:v>นายชาญชัย  หันธนู</c:v>
                </c:pt>
                <c:pt idx="16">
                  <c:v>นางสุทธพร นิยม</c:v>
                </c:pt>
                <c:pt idx="17">
                  <c:v>นายพงษ์วรัณ ทองดี</c:v>
                </c:pt>
                <c:pt idx="18">
                  <c:v>นายเสกสรร  ปานนูน</c:v>
                </c:pt>
                <c:pt idx="19">
                  <c:v>นางสาวบุษกร มีชัย</c:v>
                </c:pt>
                <c:pt idx="20">
                  <c:v>นางสมจิตร์  จันทร์ต้น</c:v>
                </c:pt>
                <c:pt idx="21">
                  <c:v>นางสาวิตรี  อินนารา</c:v>
                </c:pt>
                <c:pt idx="22">
                  <c:v>นางสาวสว่าน  ใจแสง</c:v>
                </c:pt>
                <c:pt idx="23">
                  <c:v>นางจุฬารัตน์  นนทะโคตร</c:v>
                </c:pt>
                <c:pt idx="24">
                  <c:v>นางสาวสุปราณี  มานะชำนิ</c:v>
                </c:pt>
                <c:pt idx="25">
                  <c:v>นางอภิญญา  ปานนูน</c:v>
                </c:pt>
                <c:pt idx="26">
                  <c:v>นายเพชรนคร  แสร์กำปัง</c:v>
                </c:pt>
                <c:pt idx="27">
                  <c:v>นางทัศมาภรณ์  บุญเป็ง</c:v>
                </c:pt>
              </c:strCache>
            </c:strRef>
          </c:cat>
          <c:val>
            <c:numRef>
              <c:f>พนักงานส่วนตำบล!$F$3:$F$30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พนักงานส่วนตำบล!$L$2</c:f>
              <c:strCache>
                <c:ptCount val="1"/>
                <c:pt idx="0">
                  <c:v>สาย</c:v>
                </c:pt>
              </c:strCache>
            </c:strRef>
          </c:tx>
          <c:invertIfNegative val="0"/>
          <c:cat>
            <c:strRef>
              <c:f>พนักงานส่วนตำบล!$A$3:$A$30</c:f>
              <c:strCache>
                <c:ptCount val="28"/>
                <c:pt idx="0">
                  <c:v>นายอดิเรก  วรฉายสมบัติ</c:v>
                </c:pt>
                <c:pt idx="1">
                  <c:v>นางสาวสกุลยา  วุฒิกนกธำรง</c:v>
                </c:pt>
                <c:pt idx="2">
                  <c:v>นายทักษิณ  รักอยู่</c:v>
                </c:pt>
                <c:pt idx="3">
                  <c:v>นายชูศักดิ์  กระเศียร</c:v>
                </c:pt>
                <c:pt idx="4">
                  <c:v>นางชาลิสา  ดำรงแดน</c:v>
                </c:pt>
                <c:pt idx="5">
                  <c:v>นางปัทมนันท์  สวยงาม</c:v>
                </c:pt>
                <c:pt idx="6">
                  <c:v>นางสาวกัลยกร  ช่วยเมือง</c:v>
                </c:pt>
                <c:pt idx="7">
                  <c:v>นายกิตติธัช แก้วไขแสง</c:v>
                </c:pt>
                <c:pt idx="8">
                  <c:v>นายบุญชู เอื้อนยศ</c:v>
                </c:pt>
                <c:pt idx="9">
                  <c:v>นางมยุรา  พิมรัตน์</c:v>
                </c:pt>
                <c:pt idx="10">
                  <c:v>นางสาวอรอนงศ์  ยุงทอง</c:v>
                </c:pt>
                <c:pt idx="11">
                  <c:v>นางสาวเพชรชมพู  เกษริด</c:v>
                </c:pt>
                <c:pt idx="12">
                  <c:v>นางสาวชมภู่  สอาดเมือง</c:v>
                </c:pt>
                <c:pt idx="13">
                  <c:v>นางยุพิน  หันธนู</c:v>
                </c:pt>
                <c:pt idx="14">
                  <c:v>นายจิรวัฒน์ พุ่มเกษร</c:v>
                </c:pt>
                <c:pt idx="15">
                  <c:v>นายชาญชัย  หันธนู</c:v>
                </c:pt>
                <c:pt idx="16">
                  <c:v>นางสุทธพร นิยม</c:v>
                </c:pt>
                <c:pt idx="17">
                  <c:v>นายพงษ์วรัณ ทองดี</c:v>
                </c:pt>
                <c:pt idx="18">
                  <c:v>นายเสกสรร  ปานนูน</c:v>
                </c:pt>
                <c:pt idx="19">
                  <c:v>นางสาวบุษกร มีชัย</c:v>
                </c:pt>
                <c:pt idx="20">
                  <c:v>นางสมจิตร์  จันทร์ต้น</c:v>
                </c:pt>
                <c:pt idx="21">
                  <c:v>นางสาวิตรี  อินนารา</c:v>
                </c:pt>
                <c:pt idx="22">
                  <c:v>นางสาวสว่าน  ใจแสง</c:v>
                </c:pt>
                <c:pt idx="23">
                  <c:v>นางจุฬารัตน์  นนทะโคตร</c:v>
                </c:pt>
                <c:pt idx="24">
                  <c:v>นางสาวสุปราณี  มานะชำนิ</c:v>
                </c:pt>
                <c:pt idx="25">
                  <c:v>นางอภิญญา  ปานนูน</c:v>
                </c:pt>
                <c:pt idx="26">
                  <c:v>นายเพชรนคร  แสร์กำปัง</c:v>
                </c:pt>
                <c:pt idx="27">
                  <c:v>นางทัศมาภรณ์  บุญเป็ง</c:v>
                </c:pt>
              </c:strCache>
            </c:strRef>
          </c:cat>
          <c:val>
            <c:numRef>
              <c:f>พนักงานส่วนตำบล!$L$3:$L$30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5"/>
          <c:tx>
            <c:strRef>
              <c:f>พนักงานส่วนตำบล!$M$2</c:f>
              <c:strCache>
                <c:ptCount val="1"/>
                <c:pt idx="0">
                  <c:v>ขาด</c:v>
                </c:pt>
              </c:strCache>
            </c:strRef>
          </c:tx>
          <c:invertIfNegative val="0"/>
          <c:cat>
            <c:strRef>
              <c:f>พนักงานส่วนตำบล!$A$3:$A$30</c:f>
              <c:strCache>
                <c:ptCount val="28"/>
                <c:pt idx="0">
                  <c:v>นายอดิเรก  วรฉายสมบัติ</c:v>
                </c:pt>
                <c:pt idx="1">
                  <c:v>นางสาวสกุลยา  วุฒิกนกธำรง</c:v>
                </c:pt>
                <c:pt idx="2">
                  <c:v>นายทักษิณ  รักอยู่</c:v>
                </c:pt>
                <c:pt idx="3">
                  <c:v>นายชูศักดิ์  กระเศียร</c:v>
                </c:pt>
                <c:pt idx="4">
                  <c:v>นางชาลิสา  ดำรงแดน</c:v>
                </c:pt>
                <c:pt idx="5">
                  <c:v>นางปัทมนันท์  สวยงาม</c:v>
                </c:pt>
                <c:pt idx="6">
                  <c:v>นางสาวกัลยกร  ช่วยเมือง</c:v>
                </c:pt>
                <c:pt idx="7">
                  <c:v>นายกิตติธัช แก้วไขแสง</c:v>
                </c:pt>
                <c:pt idx="8">
                  <c:v>นายบุญชู เอื้อนยศ</c:v>
                </c:pt>
                <c:pt idx="9">
                  <c:v>นางมยุรา  พิมรัตน์</c:v>
                </c:pt>
                <c:pt idx="10">
                  <c:v>นางสาวอรอนงศ์  ยุงทอง</c:v>
                </c:pt>
                <c:pt idx="11">
                  <c:v>นางสาวเพชรชมพู  เกษริด</c:v>
                </c:pt>
                <c:pt idx="12">
                  <c:v>นางสาวชมภู่  สอาดเมือง</c:v>
                </c:pt>
                <c:pt idx="13">
                  <c:v>นางยุพิน  หันธนู</c:v>
                </c:pt>
                <c:pt idx="14">
                  <c:v>นายจิรวัฒน์ พุ่มเกษร</c:v>
                </c:pt>
                <c:pt idx="15">
                  <c:v>นายชาญชัย  หันธนู</c:v>
                </c:pt>
                <c:pt idx="16">
                  <c:v>นางสุทธพร นิยม</c:v>
                </c:pt>
                <c:pt idx="17">
                  <c:v>นายพงษ์วรัณ ทองดี</c:v>
                </c:pt>
                <c:pt idx="18">
                  <c:v>นายเสกสรร  ปานนูน</c:v>
                </c:pt>
                <c:pt idx="19">
                  <c:v>นางสาวบุษกร มีชัย</c:v>
                </c:pt>
                <c:pt idx="20">
                  <c:v>นางสมจิตร์  จันทร์ต้น</c:v>
                </c:pt>
                <c:pt idx="21">
                  <c:v>นางสาวิตรี  อินนารา</c:v>
                </c:pt>
                <c:pt idx="22">
                  <c:v>นางสาวสว่าน  ใจแสง</c:v>
                </c:pt>
                <c:pt idx="23">
                  <c:v>นางจุฬารัตน์  นนทะโคตร</c:v>
                </c:pt>
                <c:pt idx="24">
                  <c:v>นางสาวสุปราณี  มานะชำนิ</c:v>
                </c:pt>
                <c:pt idx="25">
                  <c:v>นางอภิญญา  ปานนูน</c:v>
                </c:pt>
                <c:pt idx="26">
                  <c:v>นายเพชรนคร  แสร์กำปัง</c:v>
                </c:pt>
                <c:pt idx="27">
                  <c:v>นางทัศมาภรณ์  บุญเป็ง</c:v>
                </c:pt>
              </c:strCache>
            </c:strRef>
          </c:cat>
          <c:val>
            <c:numRef>
              <c:f>พนักงานส่วนตำบล!$M$3:$M$30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4704"/>
        <c:axId val="94274688"/>
      </c:barChart>
      <c:catAx>
        <c:axId val="942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74688"/>
        <c:crosses val="autoZero"/>
        <c:auto val="1"/>
        <c:lblAlgn val="ctr"/>
        <c:lblOffset val="100"/>
        <c:noMultiLvlLbl val="0"/>
      </c:catAx>
      <c:valAx>
        <c:axId val="94274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26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ลูกจ้างประจำ!$C$2</c:f>
              <c:strCache>
                <c:ptCount val="1"/>
                <c:pt idx="0">
                  <c:v>ลาป่วย</c:v>
                </c:pt>
              </c:strCache>
            </c:strRef>
          </c:tx>
          <c:invertIfNegative val="0"/>
          <c:cat>
            <c:strRef>
              <c:f>ลูกจ้างประจำ!$A$3:$A$4</c:f>
              <c:strCache>
                <c:ptCount val="2"/>
                <c:pt idx="0">
                  <c:v>นายคำป้าย  ทองซ้อน</c:v>
                </c:pt>
                <c:pt idx="1">
                  <c:v>นายไพบูลย์  รัตน์วรวงศ์</c:v>
                </c:pt>
              </c:strCache>
            </c:strRef>
          </c:cat>
          <c:val>
            <c:numRef>
              <c:f>ลูกจ้างประจำ!$C$3:$C$4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ลูกจ้างประจำ!$D$2</c:f>
              <c:strCache>
                <c:ptCount val="1"/>
                <c:pt idx="0">
                  <c:v>ลาพักผ่อน</c:v>
                </c:pt>
              </c:strCache>
            </c:strRef>
          </c:tx>
          <c:invertIfNegative val="0"/>
          <c:cat>
            <c:strRef>
              <c:f>ลูกจ้างประจำ!$A$3:$A$4</c:f>
              <c:strCache>
                <c:ptCount val="2"/>
                <c:pt idx="0">
                  <c:v>นายคำป้าย  ทองซ้อน</c:v>
                </c:pt>
                <c:pt idx="1">
                  <c:v>นายไพบูลย์  รัตน์วรวงศ์</c:v>
                </c:pt>
              </c:strCache>
            </c:strRef>
          </c:cat>
          <c:val>
            <c:numRef>
              <c:f>ลูกจ้างประจำ!$D$3:$D$4</c:f>
              <c:numCache>
                <c:formatCode>0</c:formatCode>
                <c:ptCount val="2"/>
                <c:pt idx="0" formatCode="General">
                  <c:v>0</c:v>
                </c:pt>
                <c:pt idx="1">
                  <c:v>7</c:v>
                </c:pt>
              </c:numCache>
            </c:numRef>
          </c:val>
        </c:ser>
        <c:ser>
          <c:idx val="2"/>
          <c:order val="2"/>
          <c:tx>
            <c:strRef>
              <c:f>ลูกจ้างประจำ!$E$2</c:f>
              <c:strCache>
                <c:ptCount val="1"/>
                <c:pt idx="0">
                  <c:v>ลากิจ</c:v>
                </c:pt>
              </c:strCache>
            </c:strRef>
          </c:tx>
          <c:invertIfNegative val="0"/>
          <c:cat>
            <c:strRef>
              <c:f>ลูกจ้างประจำ!$A$3:$A$4</c:f>
              <c:strCache>
                <c:ptCount val="2"/>
                <c:pt idx="0">
                  <c:v>นายคำป้าย  ทองซ้อน</c:v>
                </c:pt>
                <c:pt idx="1">
                  <c:v>นายไพบูลย์  รัตน์วรวงศ์</c:v>
                </c:pt>
              </c:strCache>
            </c:strRef>
          </c:cat>
          <c:val>
            <c:numRef>
              <c:f>ลูกจ้างประจำ!$E$3:$E$4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ลูกจ้างประจำ!$F$2</c:f>
              <c:strCache>
                <c:ptCount val="1"/>
                <c:pt idx="0">
                  <c:v>ลาคลอด</c:v>
                </c:pt>
              </c:strCache>
            </c:strRef>
          </c:tx>
          <c:invertIfNegative val="0"/>
          <c:cat>
            <c:strRef>
              <c:f>ลูกจ้างประจำ!$A$3:$A$4</c:f>
              <c:strCache>
                <c:ptCount val="2"/>
                <c:pt idx="0">
                  <c:v>นายคำป้าย  ทองซ้อน</c:v>
                </c:pt>
                <c:pt idx="1">
                  <c:v>นายไพบูลย์  รัตน์วรวงศ์</c:v>
                </c:pt>
              </c:strCache>
            </c:strRef>
          </c:cat>
          <c:val>
            <c:numRef>
              <c:f>ลูกจ้างประจำ!$F$3:$F$4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ลูกจ้างประจำ!$K$2</c:f>
              <c:strCache>
                <c:ptCount val="1"/>
                <c:pt idx="0">
                  <c:v>(สาย)</c:v>
                </c:pt>
              </c:strCache>
            </c:strRef>
          </c:tx>
          <c:invertIfNegative val="0"/>
          <c:cat>
            <c:strRef>
              <c:f>ลูกจ้างประจำ!$A$3:$A$4</c:f>
              <c:strCache>
                <c:ptCount val="2"/>
                <c:pt idx="0">
                  <c:v>นายคำป้าย  ทองซ้อน</c:v>
                </c:pt>
                <c:pt idx="1">
                  <c:v>นายไพบูลย์  รัตน์วรวงศ์</c:v>
                </c:pt>
              </c:strCache>
            </c:strRef>
          </c:cat>
          <c:val>
            <c:numRef>
              <c:f>ลูกจ้างประจำ!$K$3:$K$4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ลูกจ้างประจำ!$L$2</c:f>
              <c:strCache>
                <c:ptCount val="1"/>
                <c:pt idx="0">
                  <c:v>ขาด</c:v>
                </c:pt>
              </c:strCache>
            </c:strRef>
          </c:tx>
          <c:invertIfNegative val="0"/>
          <c:cat>
            <c:strRef>
              <c:f>ลูกจ้างประจำ!$A$3:$A$4</c:f>
              <c:strCache>
                <c:ptCount val="2"/>
                <c:pt idx="0">
                  <c:v>นายคำป้าย  ทองซ้อน</c:v>
                </c:pt>
                <c:pt idx="1">
                  <c:v>นายไพบูลย์  รัตน์วรวงศ์</c:v>
                </c:pt>
              </c:strCache>
            </c:strRef>
          </c:cat>
          <c:val>
            <c:numRef>
              <c:f>ลูกจ้างประจำ!$L$3:$L$4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84256"/>
        <c:axId val="95998336"/>
      </c:barChart>
      <c:catAx>
        <c:axId val="9598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5998336"/>
        <c:crosses val="autoZero"/>
        <c:auto val="1"/>
        <c:lblAlgn val="ctr"/>
        <c:lblOffset val="100"/>
        <c:noMultiLvlLbl val="0"/>
      </c:catAx>
      <c:valAx>
        <c:axId val="9599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98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ภารกิจ!$L$2</c:f>
              <c:strCache>
                <c:ptCount val="1"/>
                <c:pt idx="0">
                  <c:v>ขาด</c:v>
                </c:pt>
              </c:strCache>
            </c:strRef>
          </c:tx>
          <c:invertIfNegative val="0"/>
          <c:cat>
            <c:strRef>
              <c:f>ภารกิจ!$A$6:$A$23</c:f>
              <c:strCache>
                <c:ptCount val="18"/>
                <c:pt idx="0">
                  <c:v>นางปนัดดา  ชนะชารี</c:v>
                </c:pt>
                <c:pt idx="1">
                  <c:v>นายพงศวีร์  สุขเกษม</c:v>
                </c:pt>
                <c:pt idx="2">
                  <c:v>นางสาวณัฐนันท์  พงศ์ไตรปิฏก</c:v>
                </c:pt>
                <c:pt idx="3">
                  <c:v>นางนงลักษณ์  สีฆ้อง</c:v>
                </c:pt>
                <c:pt idx="4">
                  <c:v>นางสาวชลธิชา  วันทำ</c:v>
                </c:pt>
                <c:pt idx="5">
                  <c:v>นายณพดล  คงยาดี</c:v>
                </c:pt>
                <c:pt idx="6">
                  <c:v>นายนิกร  เสือดี</c:v>
                </c:pt>
                <c:pt idx="7">
                  <c:v>นางศิโรรัตน์  พรหมแก้ว</c:v>
                </c:pt>
                <c:pt idx="8">
                  <c:v>นายจิรภาคย์  อธินนท์ธนาเลิศ</c:v>
                </c:pt>
                <c:pt idx="9">
                  <c:v>นายสมทบ  อินทร์ผล</c:v>
                </c:pt>
                <c:pt idx="10">
                  <c:v>นายคำอ้าย  ทองซ้อน</c:v>
                </c:pt>
                <c:pt idx="11">
                  <c:v>นางกฤษณา  วรรณแก้ว</c:v>
                </c:pt>
                <c:pt idx="12">
                  <c:v>นางสาวชุตินารถ  กระทู้</c:v>
                </c:pt>
                <c:pt idx="13">
                  <c:v>นางสาวมนฤดี สังข์ทอง</c:v>
                </c:pt>
                <c:pt idx="14">
                  <c:v>นางสาววรรณวิศา  ปิ่นป้อม</c:v>
                </c:pt>
                <c:pt idx="15">
                  <c:v>นางศิริขวัญ  เจะดอเลาะ</c:v>
                </c:pt>
                <c:pt idx="16">
                  <c:v>นางสาวสรัญญาพร  จันทร์ปล้อง</c:v>
                </c:pt>
                <c:pt idx="17">
                  <c:v>นางสายใจ กาฬะสิน</c:v>
                </c:pt>
              </c:strCache>
            </c:strRef>
          </c:cat>
          <c:val>
            <c:numRef>
              <c:f>ภารกิจ!$L$6:$L$23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ภารกิจ!$C$2</c:f>
              <c:strCache>
                <c:ptCount val="1"/>
                <c:pt idx="0">
                  <c:v>ลาป่วย</c:v>
                </c:pt>
              </c:strCache>
            </c:strRef>
          </c:tx>
          <c:invertIfNegative val="0"/>
          <c:cat>
            <c:strRef>
              <c:f>ภารกิจ!$A$6:$A$23</c:f>
              <c:strCache>
                <c:ptCount val="18"/>
                <c:pt idx="0">
                  <c:v>นางปนัดดา  ชนะชารี</c:v>
                </c:pt>
                <c:pt idx="1">
                  <c:v>นายพงศวีร์  สุขเกษม</c:v>
                </c:pt>
                <c:pt idx="2">
                  <c:v>นางสาวณัฐนันท์  พงศ์ไตรปิฏก</c:v>
                </c:pt>
                <c:pt idx="3">
                  <c:v>นางนงลักษณ์  สีฆ้อง</c:v>
                </c:pt>
                <c:pt idx="4">
                  <c:v>นางสาวชลธิชา  วันทำ</c:v>
                </c:pt>
                <c:pt idx="5">
                  <c:v>นายณพดล  คงยาดี</c:v>
                </c:pt>
                <c:pt idx="6">
                  <c:v>นายนิกร  เสือดี</c:v>
                </c:pt>
                <c:pt idx="7">
                  <c:v>นางศิโรรัตน์  พรหมแก้ว</c:v>
                </c:pt>
                <c:pt idx="8">
                  <c:v>นายจิรภาคย์  อธินนท์ธนาเลิศ</c:v>
                </c:pt>
                <c:pt idx="9">
                  <c:v>นายสมทบ  อินทร์ผล</c:v>
                </c:pt>
                <c:pt idx="10">
                  <c:v>นายคำอ้าย  ทองซ้อน</c:v>
                </c:pt>
                <c:pt idx="11">
                  <c:v>นางกฤษณา  วรรณแก้ว</c:v>
                </c:pt>
                <c:pt idx="12">
                  <c:v>นางสาวชุตินารถ  กระทู้</c:v>
                </c:pt>
                <c:pt idx="13">
                  <c:v>นางสาวมนฤดี สังข์ทอง</c:v>
                </c:pt>
                <c:pt idx="14">
                  <c:v>นางสาววรรณวิศา  ปิ่นป้อม</c:v>
                </c:pt>
                <c:pt idx="15">
                  <c:v>นางศิริขวัญ  เจะดอเลาะ</c:v>
                </c:pt>
                <c:pt idx="16">
                  <c:v>นางสาวสรัญญาพร  จันทร์ปล้อง</c:v>
                </c:pt>
                <c:pt idx="17">
                  <c:v>นางสายใจ กาฬะสิน</c:v>
                </c:pt>
              </c:strCache>
            </c:strRef>
          </c:cat>
          <c:val>
            <c:numRef>
              <c:f>ภารกิจ!$C$6:$C$23</c:f>
              <c:numCache>
                <c:formatCode>0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13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5</c:v>
                </c:pt>
                <c:pt idx="17">
                  <c:v>1</c:v>
                </c:pt>
              </c:numCache>
            </c:numRef>
          </c:val>
        </c:ser>
        <c:ser>
          <c:idx val="1"/>
          <c:order val="2"/>
          <c:tx>
            <c:strRef>
              <c:f>ภารกิจ!$D$2</c:f>
              <c:strCache>
                <c:ptCount val="1"/>
                <c:pt idx="0">
                  <c:v>ลาพักผ่อน</c:v>
                </c:pt>
              </c:strCache>
            </c:strRef>
          </c:tx>
          <c:invertIfNegative val="0"/>
          <c:cat>
            <c:strRef>
              <c:f>ภารกิจ!$A$6:$A$23</c:f>
              <c:strCache>
                <c:ptCount val="18"/>
                <c:pt idx="0">
                  <c:v>นางปนัดดา  ชนะชารี</c:v>
                </c:pt>
                <c:pt idx="1">
                  <c:v>นายพงศวีร์  สุขเกษม</c:v>
                </c:pt>
                <c:pt idx="2">
                  <c:v>นางสาวณัฐนันท์  พงศ์ไตรปิฏก</c:v>
                </c:pt>
                <c:pt idx="3">
                  <c:v>นางนงลักษณ์  สีฆ้อง</c:v>
                </c:pt>
                <c:pt idx="4">
                  <c:v>นางสาวชลธิชา  วันทำ</c:v>
                </c:pt>
                <c:pt idx="5">
                  <c:v>นายณพดล  คงยาดี</c:v>
                </c:pt>
                <c:pt idx="6">
                  <c:v>นายนิกร  เสือดี</c:v>
                </c:pt>
                <c:pt idx="7">
                  <c:v>นางศิโรรัตน์  พรหมแก้ว</c:v>
                </c:pt>
                <c:pt idx="8">
                  <c:v>นายจิรภาคย์  อธินนท์ธนาเลิศ</c:v>
                </c:pt>
                <c:pt idx="9">
                  <c:v>นายสมทบ  อินทร์ผล</c:v>
                </c:pt>
                <c:pt idx="10">
                  <c:v>นายคำอ้าย  ทองซ้อน</c:v>
                </c:pt>
                <c:pt idx="11">
                  <c:v>นางกฤษณา  วรรณแก้ว</c:v>
                </c:pt>
                <c:pt idx="12">
                  <c:v>นางสาวชุตินารถ  กระทู้</c:v>
                </c:pt>
                <c:pt idx="13">
                  <c:v>นางสาวมนฤดี สังข์ทอง</c:v>
                </c:pt>
                <c:pt idx="14">
                  <c:v>นางสาววรรณวิศา  ปิ่นป้อม</c:v>
                </c:pt>
                <c:pt idx="15">
                  <c:v>นางศิริขวัญ  เจะดอเลาะ</c:v>
                </c:pt>
                <c:pt idx="16">
                  <c:v>นางสาวสรัญญาพร  จันทร์ปล้อง</c:v>
                </c:pt>
                <c:pt idx="17">
                  <c:v>นางสายใจ กาฬะสิน</c:v>
                </c:pt>
              </c:strCache>
            </c:strRef>
          </c:cat>
          <c:val>
            <c:numRef>
              <c:f>ภารกิจ!$D$6:$D$23</c:f>
              <c:numCache>
                <c:formatCode>0</c:formatCode>
                <c:ptCount val="18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ser>
          <c:idx val="2"/>
          <c:order val="3"/>
          <c:tx>
            <c:strRef>
              <c:f>ภารกิจ!$E$2</c:f>
              <c:strCache>
                <c:ptCount val="1"/>
                <c:pt idx="0">
                  <c:v>ลากิจ</c:v>
                </c:pt>
              </c:strCache>
            </c:strRef>
          </c:tx>
          <c:invertIfNegative val="0"/>
          <c:cat>
            <c:strRef>
              <c:f>ภารกิจ!$A$6:$A$23</c:f>
              <c:strCache>
                <c:ptCount val="18"/>
                <c:pt idx="0">
                  <c:v>นางปนัดดา  ชนะชารี</c:v>
                </c:pt>
                <c:pt idx="1">
                  <c:v>นายพงศวีร์  สุขเกษม</c:v>
                </c:pt>
                <c:pt idx="2">
                  <c:v>นางสาวณัฐนันท์  พงศ์ไตรปิฏก</c:v>
                </c:pt>
                <c:pt idx="3">
                  <c:v>นางนงลักษณ์  สีฆ้อง</c:v>
                </c:pt>
                <c:pt idx="4">
                  <c:v>นางสาวชลธิชา  วันทำ</c:v>
                </c:pt>
                <c:pt idx="5">
                  <c:v>นายณพดล  คงยาดี</c:v>
                </c:pt>
                <c:pt idx="6">
                  <c:v>นายนิกร  เสือดี</c:v>
                </c:pt>
                <c:pt idx="7">
                  <c:v>นางศิโรรัตน์  พรหมแก้ว</c:v>
                </c:pt>
                <c:pt idx="8">
                  <c:v>นายจิรภาคย์  อธินนท์ธนาเลิศ</c:v>
                </c:pt>
                <c:pt idx="9">
                  <c:v>นายสมทบ  อินทร์ผล</c:v>
                </c:pt>
                <c:pt idx="10">
                  <c:v>นายคำอ้าย  ทองซ้อน</c:v>
                </c:pt>
                <c:pt idx="11">
                  <c:v>นางกฤษณา  วรรณแก้ว</c:v>
                </c:pt>
                <c:pt idx="12">
                  <c:v>นางสาวชุตินารถ  กระทู้</c:v>
                </c:pt>
                <c:pt idx="13">
                  <c:v>นางสาวมนฤดี สังข์ทอง</c:v>
                </c:pt>
                <c:pt idx="14">
                  <c:v>นางสาววรรณวิศา  ปิ่นป้อม</c:v>
                </c:pt>
                <c:pt idx="15">
                  <c:v>นางศิริขวัญ  เจะดอเลาะ</c:v>
                </c:pt>
                <c:pt idx="16">
                  <c:v>นางสาวสรัญญาพร  จันทร์ปล้อง</c:v>
                </c:pt>
                <c:pt idx="17">
                  <c:v>นางสายใจ กาฬะสิน</c:v>
                </c:pt>
              </c:strCache>
            </c:strRef>
          </c:cat>
          <c:val>
            <c:numRef>
              <c:f>ภารกิจ!$E$6:$E$23</c:f>
              <c:numCache>
                <c:formatCode>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4"/>
          <c:tx>
            <c:strRef>
              <c:f>ภารกิจ!$F$2</c:f>
              <c:strCache>
                <c:ptCount val="1"/>
                <c:pt idx="0">
                  <c:v>ลาคลอด</c:v>
                </c:pt>
              </c:strCache>
            </c:strRef>
          </c:tx>
          <c:invertIfNegative val="0"/>
          <c:cat>
            <c:strRef>
              <c:f>ภารกิจ!$A$6:$A$23</c:f>
              <c:strCache>
                <c:ptCount val="18"/>
                <c:pt idx="0">
                  <c:v>นางปนัดดา  ชนะชารี</c:v>
                </c:pt>
                <c:pt idx="1">
                  <c:v>นายพงศวีร์  สุขเกษม</c:v>
                </c:pt>
                <c:pt idx="2">
                  <c:v>นางสาวณัฐนันท์  พงศ์ไตรปิฏก</c:v>
                </c:pt>
                <c:pt idx="3">
                  <c:v>นางนงลักษณ์  สีฆ้อง</c:v>
                </c:pt>
                <c:pt idx="4">
                  <c:v>นางสาวชลธิชา  วันทำ</c:v>
                </c:pt>
                <c:pt idx="5">
                  <c:v>นายณพดล  คงยาดี</c:v>
                </c:pt>
                <c:pt idx="6">
                  <c:v>นายนิกร  เสือดี</c:v>
                </c:pt>
                <c:pt idx="7">
                  <c:v>นางศิโรรัตน์  พรหมแก้ว</c:v>
                </c:pt>
                <c:pt idx="8">
                  <c:v>นายจิรภาคย์  อธินนท์ธนาเลิศ</c:v>
                </c:pt>
                <c:pt idx="9">
                  <c:v>นายสมทบ  อินทร์ผล</c:v>
                </c:pt>
                <c:pt idx="10">
                  <c:v>นายคำอ้าย  ทองซ้อน</c:v>
                </c:pt>
                <c:pt idx="11">
                  <c:v>นางกฤษณา  วรรณแก้ว</c:v>
                </c:pt>
                <c:pt idx="12">
                  <c:v>นางสาวชุตินารถ  กระทู้</c:v>
                </c:pt>
                <c:pt idx="13">
                  <c:v>นางสาวมนฤดี สังข์ทอง</c:v>
                </c:pt>
                <c:pt idx="14">
                  <c:v>นางสาววรรณวิศา  ปิ่นป้อม</c:v>
                </c:pt>
                <c:pt idx="15">
                  <c:v>นางศิริขวัญ  เจะดอเลาะ</c:v>
                </c:pt>
                <c:pt idx="16">
                  <c:v>นางสาวสรัญญาพร  จันทร์ปล้อง</c:v>
                </c:pt>
                <c:pt idx="17">
                  <c:v>นางสายใจ กาฬะสิน</c:v>
                </c:pt>
              </c:strCache>
            </c:strRef>
          </c:cat>
          <c:val>
            <c:numRef>
              <c:f>ภารกิจ!$F$6:$F$23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5"/>
          <c:tx>
            <c:strRef>
              <c:f>ภารกิจ!$K$2</c:f>
              <c:strCache>
                <c:ptCount val="1"/>
                <c:pt idx="0">
                  <c:v>สาย</c:v>
                </c:pt>
              </c:strCache>
            </c:strRef>
          </c:tx>
          <c:invertIfNegative val="0"/>
          <c:cat>
            <c:strRef>
              <c:f>ภารกิจ!$A$6:$A$23</c:f>
              <c:strCache>
                <c:ptCount val="18"/>
                <c:pt idx="0">
                  <c:v>นางปนัดดา  ชนะชารี</c:v>
                </c:pt>
                <c:pt idx="1">
                  <c:v>นายพงศวีร์  สุขเกษม</c:v>
                </c:pt>
                <c:pt idx="2">
                  <c:v>นางสาวณัฐนันท์  พงศ์ไตรปิฏก</c:v>
                </c:pt>
                <c:pt idx="3">
                  <c:v>นางนงลักษณ์  สีฆ้อง</c:v>
                </c:pt>
                <c:pt idx="4">
                  <c:v>นางสาวชลธิชา  วันทำ</c:v>
                </c:pt>
                <c:pt idx="5">
                  <c:v>นายณพดล  คงยาดี</c:v>
                </c:pt>
                <c:pt idx="6">
                  <c:v>นายนิกร  เสือดี</c:v>
                </c:pt>
                <c:pt idx="7">
                  <c:v>นางศิโรรัตน์  พรหมแก้ว</c:v>
                </c:pt>
                <c:pt idx="8">
                  <c:v>นายจิรภาคย์  อธินนท์ธนาเลิศ</c:v>
                </c:pt>
                <c:pt idx="9">
                  <c:v>นายสมทบ  อินทร์ผล</c:v>
                </c:pt>
                <c:pt idx="10">
                  <c:v>นายคำอ้าย  ทองซ้อน</c:v>
                </c:pt>
                <c:pt idx="11">
                  <c:v>นางกฤษณา  วรรณแก้ว</c:v>
                </c:pt>
                <c:pt idx="12">
                  <c:v>นางสาวชุตินารถ  กระทู้</c:v>
                </c:pt>
                <c:pt idx="13">
                  <c:v>นางสาวมนฤดี สังข์ทอง</c:v>
                </c:pt>
                <c:pt idx="14">
                  <c:v>นางสาววรรณวิศา  ปิ่นป้อม</c:v>
                </c:pt>
                <c:pt idx="15">
                  <c:v>นางศิริขวัญ  เจะดอเลาะ</c:v>
                </c:pt>
                <c:pt idx="16">
                  <c:v>นางสาวสรัญญาพร  จันทร์ปล้อง</c:v>
                </c:pt>
                <c:pt idx="17">
                  <c:v>นางสายใจ กาฬะสิน</c:v>
                </c:pt>
              </c:strCache>
            </c:strRef>
          </c:cat>
          <c:val>
            <c:numRef>
              <c:f>ภารกิจ!$K$6:$K$23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56096"/>
        <c:axId val="96757632"/>
      </c:barChart>
      <c:catAx>
        <c:axId val="967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757632"/>
        <c:crosses val="autoZero"/>
        <c:auto val="1"/>
        <c:lblAlgn val="ctr"/>
        <c:lblOffset val="100"/>
        <c:noMultiLvlLbl val="0"/>
      </c:catAx>
      <c:valAx>
        <c:axId val="96757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75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ทั่วไป!$C$2</c:f>
              <c:strCache>
                <c:ptCount val="1"/>
                <c:pt idx="0">
                  <c:v>ลาป่วย</c:v>
                </c:pt>
              </c:strCache>
            </c:strRef>
          </c:tx>
          <c:invertIfNegative val="0"/>
          <c:cat>
            <c:strRef>
              <c:f>ทั่วไป!$A$6:$A$26</c:f>
              <c:strCache>
                <c:ptCount val="21"/>
                <c:pt idx="0">
                  <c:v>นางยินดี  พรหมบุญ</c:v>
                </c:pt>
                <c:pt idx="1">
                  <c:v>นายสมยศ  คลังเงิน</c:v>
                </c:pt>
                <c:pt idx="2">
                  <c:v>นายวีนัส  สอนมาลา</c:v>
                </c:pt>
                <c:pt idx="3">
                  <c:v>นางยุวธิดา มณีขัติย์</c:v>
                </c:pt>
                <c:pt idx="4">
                  <c:v>นายอุเทน แสงมณี</c:v>
                </c:pt>
                <c:pt idx="5">
                  <c:v>นางสาวกชกร สินวงค์</c:v>
                </c:pt>
                <c:pt idx="6">
                  <c:v>นายจรูญ  อินทร์ป่าน</c:v>
                </c:pt>
                <c:pt idx="7">
                  <c:v>นายณัฐพร  ภูมิดี</c:v>
                </c:pt>
                <c:pt idx="8">
                  <c:v>นางสาวพรรณทิว่า กาวีนันท์</c:v>
                </c:pt>
                <c:pt idx="9">
                  <c:v>นายปิยะ  ไฉลภูมิ</c:v>
                </c:pt>
                <c:pt idx="10">
                  <c:v>นายชุติพงษ์  ทองมา</c:v>
                </c:pt>
                <c:pt idx="11">
                  <c:v>นายพรชัย  สวนหอม</c:v>
                </c:pt>
                <c:pt idx="12">
                  <c:v>นางสมบุญ  คำพาณิชย์</c:v>
                </c:pt>
                <c:pt idx="13">
                  <c:v>นายณฐภัค แก้วนิมิตร</c:v>
                </c:pt>
                <c:pt idx="14">
                  <c:v>นายวันชัย บุญสะอาด</c:v>
                </c:pt>
                <c:pt idx="15">
                  <c:v>นายเอกนรินทร์ สินวงค์</c:v>
                </c:pt>
                <c:pt idx="16">
                  <c:v>นางสาวพชร กลมเกลียว</c:v>
                </c:pt>
                <c:pt idx="17">
                  <c:v>นายธงชัย  บุญมี</c:v>
                </c:pt>
                <c:pt idx="18">
                  <c:v>นายวีระ  ปันคำ</c:v>
                </c:pt>
                <c:pt idx="19">
                  <c:v>นายวรพล ล่อพิมพ์</c:v>
                </c:pt>
                <c:pt idx="20">
                  <c:v>นายอดิเรก  จันสี</c:v>
                </c:pt>
              </c:strCache>
            </c:strRef>
          </c:cat>
          <c:val>
            <c:numRef>
              <c:f>ทั่วไป!$C$6:$C$26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 formatCode="0">
                  <c:v>0</c:v>
                </c:pt>
                <c:pt idx="6" formatCode="0">
                  <c:v>20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ทั่วไป!$D$2</c:f>
              <c:strCache>
                <c:ptCount val="1"/>
                <c:pt idx="0">
                  <c:v>ลาพักผ่อน</c:v>
                </c:pt>
              </c:strCache>
            </c:strRef>
          </c:tx>
          <c:invertIfNegative val="0"/>
          <c:cat>
            <c:strRef>
              <c:f>ทั่วไป!$A$6:$A$26</c:f>
              <c:strCache>
                <c:ptCount val="21"/>
                <c:pt idx="0">
                  <c:v>นางยินดี  พรหมบุญ</c:v>
                </c:pt>
                <c:pt idx="1">
                  <c:v>นายสมยศ  คลังเงิน</c:v>
                </c:pt>
                <c:pt idx="2">
                  <c:v>นายวีนัส  สอนมาลา</c:v>
                </c:pt>
                <c:pt idx="3">
                  <c:v>นางยุวธิดา มณีขัติย์</c:v>
                </c:pt>
                <c:pt idx="4">
                  <c:v>นายอุเทน แสงมณี</c:v>
                </c:pt>
                <c:pt idx="5">
                  <c:v>นางสาวกชกร สินวงค์</c:v>
                </c:pt>
                <c:pt idx="6">
                  <c:v>นายจรูญ  อินทร์ป่าน</c:v>
                </c:pt>
                <c:pt idx="7">
                  <c:v>นายณัฐพร  ภูมิดี</c:v>
                </c:pt>
                <c:pt idx="8">
                  <c:v>นางสาวพรรณทิว่า กาวีนันท์</c:v>
                </c:pt>
                <c:pt idx="9">
                  <c:v>นายปิยะ  ไฉลภูมิ</c:v>
                </c:pt>
                <c:pt idx="10">
                  <c:v>นายชุติพงษ์  ทองมา</c:v>
                </c:pt>
                <c:pt idx="11">
                  <c:v>นายพรชัย  สวนหอม</c:v>
                </c:pt>
                <c:pt idx="12">
                  <c:v>นางสมบุญ  คำพาณิชย์</c:v>
                </c:pt>
                <c:pt idx="13">
                  <c:v>นายณฐภัค แก้วนิมิตร</c:v>
                </c:pt>
                <c:pt idx="14">
                  <c:v>นายวันชัย บุญสะอาด</c:v>
                </c:pt>
                <c:pt idx="15">
                  <c:v>นายเอกนรินทร์ สินวงค์</c:v>
                </c:pt>
                <c:pt idx="16">
                  <c:v>นางสาวพชร กลมเกลียว</c:v>
                </c:pt>
                <c:pt idx="17">
                  <c:v>นายธงชัย  บุญมี</c:v>
                </c:pt>
                <c:pt idx="18">
                  <c:v>นายวีระ  ปันคำ</c:v>
                </c:pt>
                <c:pt idx="19">
                  <c:v>นายวรพล ล่อพิมพ์</c:v>
                </c:pt>
                <c:pt idx="20">
                  <c:v>นายอดิเรก  จันสี</c:v>
                </c:pt>
              </c:strCache>
            </c:strRef>
          </c:cat>
          <c:val>
            <c:numRef>
              <c:f>ทั่วไป!$D$6:$D$26</c:f>
              <c:numCache>
                <c:formatCode>0</c:formatCode>
                <c:ptCount val="2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7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3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5</c:v>
                </c:pt>
                <c:pt idx="13" formatCode="General">
                  <c:v>4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3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ทั่วไป!$E$2</c:f>
              <c:strCache>
                <c:ptCount val="1"/>
                <c:pt idx="0">
                  <c:v>ลากิจ</c:v>
                </c:pt>
              </c:strCache>
            </c:strRef>
          </c:tx>
          <c:invertIfNegative val="0"/>
          <c:cat>
            <c:strRef>
              <c:f>ทั่วไป!$A$6:$A$26</c:f>
              <c:strCache>
                <c:ptCount val="21"/>
                <c:pt idx="0">
                  <c:v>นางยินดี  พรหมบุญ</c:v>
                </c:pt>
                <c:pt idx="1">
                  <c:v>นายสมยศ  คลังเงิน</c:v>
                </c:pt>
                <c:pt idx="2">
                  <c:v>นายวีนัส  สอนมาลา</c:v>
                </c:pt>
                <c:pt idx="3">
                  <c:v>นางยุวธิดา มณีขัติย์</c:v>
                </c:pt>
                <c:pt idx="4">
                  <c:v>นายอุเทน แสงมณี</c:v>
                </c:pt>
                <c:pt idx="5">
                  <c:v>นางสาวกชกร สินวงค์</c:v>
                </c:pt>
                <c:pt idx="6">
                  <c:v>นายจรูญ  อินทร์ป่าน</c:v>
                </c:pt>
                <c:pt idx="7">
                  <c:v>นายณัฐพร  ภูมิดี</c:v>
                </c:pt>
                <c:pt idx="8">
                  <c:v>นางสาวพรรณทิว่า กาวีนันท์</c:v>
                </c:pt>
                <c:pt idx="9">
                  <c:v>นายปิยะ  ไฉลภูมิ</c:v>
                </c:pt>
                <c:pt idx="10">
                  <c:v>นายชุติพงษ์  ทองมา</c:v>
                </c:pt>
                <c:pt idx="11">
                  <c:v>นายพรชัย  สวนหอม</c:v>
                </c:pt>
                <c:pt idx="12">
                  <c:v>นางสมบุญ  คำพาณิชย์</c:v>
                </c:pt>
                <c:pt idx="13">
                  <c:v>นายณฐภัค แก้วนิมิตร</c:v>
                </c:pt>
                <c:pt idx="14">
                  <c:v>นายวันชัย บุญสะอาด</c:v>
                </c:pt>
                <c:pt idx="15">
                  <c:v>นายเอกนรินทร์ สินวงค์</c:v>
                </c:pt>
                <c:pt idx="16">
                  <c:v>นางสาวพชร กลมเกลียว</c:v>
                </c:pt>
                <c:pt idx="17">
                  <c:v>นายธงชัย  บุญมี</c:v>
                </c:pt>
                <c:pt idx="18">
                  <c:v>นายวีระ  ปันคำ</c:v>
                </c:pt>
                <c:pt idx="19">
                  <c:v>นายวรพล ล่อพิมพ์</c:v>
                </c:pt>
                <c:pt idx="20">
                  <c:v>นายอดิเรก  จันสี</c:v>
                </c:pt>
              </c:strCache>
            </c:strRef>
          </c:cat>
          <c:val>
            <c:numRef>
              <c:f>ทั่วไป!$E$6:$E$26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ทั่วไป!$F$2</c:f>
              <c:strCache>
                <c:ptCount val="1"/>
                <c:pt idx="0">
                  <c:v>ลาคลอด</c:v>
                </c:pt>
              </c:strCache>
            </c:strRef>
          </c:tx>
          <c:invertIfNegative val="0"/>
          <c:cat>
            <c:strRef>
              <c:f>ทั่วไป!$A$6:$A$26</c:f>
              <c:strCache>
                <c:ptCount val="21"/>
                <c:pt idx="0">
                  <c:v>นางยินดี  พรหมบุญ</c:v>
                </c:pt>
                <c:pt idx="1">
                  <c:v>นายสมยศ  คลังเงิน</c:v>
                </c:pt>
                <c:pt idx="2">
                  <c:v>นายวีนัส  สอนมาลา</c:v>
                </c:pt>
                <c:pt idx="3">
                  <c:v>นางยุวธิดา มณีขัติย์</c:v>
                </c:pt>
                <c:pt idx="4">
                  <c:v>นายอุเทน แสงมณี</c:v>
                </c:pt>
                <c:pt idx="5">
                  <c:v>นางสาวกชกร สินวงค์</c:v>
                </c:pt>
                <c:pt idx="6">
                  <c:v>นายจรูญ  อินทร์ป่าน</c:v>
                </c:pt>
                <c:pt idx="7">
                  <c:v>นายณัฐพร  ภูมิดี</c:v>
                </c:pt>
                <c:pt idx="8">
                  <c:v>นางสาวพรรณทิว่า กาวีนันท์</c:v>
                </c:pt>
                <c:pt idx="9">
                  <c:v>นายปิยะ  ไฉลภูมิ</c:v>
                </c:pt>
                <c:pt idx="10">
                  <c:v>นายชุติพงษ์  ทองมา</c:v>
                </c:pt>
                <c:pt idx="11">
                  <c:v>นายพรชัย  สวนหอม</c:v>
                </c:pt>
                <c:pt idx="12">
                  <c:v>นางสมบุญ  คำพาณิชย์</c:v>
                </c:pt>
                <c:pt idx="13">
                  <c:v>นายณฐภัค แก้วนิมิตร</c:v>
                </c:pt>
                <c:pt idx="14">
                  <c:v>นายวันชัย บุญสะอาด</c:v>
                </c:pt>
                <c:pt idx="15">
                  <c:v>นายเอกนรินทร์ สินวงค์</c:v>
                </c:pt>
                <c:pt idx="16">
                  <c:v>นางสาวพชร กลมเกลียว</c:v>
                </c:pt>
                <c:pt idx="17">
                  <c:v>นายธงชัย  บุญมี</c:v>
                </c:pt>
                <c:pt idx="18">
                  <c:v>นายวีระ  ปันคำ</c:v>
                </c:pt>
                <c:pt idx="19">
                  <c:v>นายวรพล ล่อพิมพ์</c:v>
                </c:pt>
                <c:pt idx="20">
                  <c:v>นายอดิเรก  จันสี</c:v>
                </c:pt>
              </c:strCache>
            </c:strRef>
          </c:cat>
          <c:val>
            <c:numRef>
              <c:f>ทั่วไป!$F$6:$F$26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ทั่วไป!$L$2</c:f>
              <c:strCache>
                <c:ptCount val="1"/>
                <c:pt idx="0">
                  <c:v>(ขาด)</c:v>
                </c:pt>
              </c:strCache>
            </c:strRef>
          </c:tx>
          <c:invertIfNegative val="0"/>
          <c:cat>
            <c:strRef>
              <c:f>ทั่วไป!$A$6:$A$26</c:f>
              <c:strCache>
                <c:ptCount val="21"/>
                <c:pt idx="0">
                  <c:v>นางยินดี  พรหมบุญ</c:v>
                </c:pt>
                <c:pt idx="1">
                  <c:v>นายสมยศ  คลังเงิน</c:v>
                </c:pt>
                <c:pt idx="2">
                  <c:v>นายวีนัส  สอนมาลา</c:v>
                </c:pt>
                <c:pt idx="3">
                  <c:v>นางยุวธิดา มณีขัติย์</c:v>
                </c:pt>
                <c:pt idx="4">
                  <c:v>นายอุเทน แสงมณี</c:v>
                </c:pt>
                <c:pt idx="5">
                  <c:v>นางสาวกชกร สินวงค์</c:v>
                </c:pt>
                <c:pt idx="6">
                  <c:v>นายจรูญ  อินทร์ป่าน</c:v>
                </c:pt>
                <c:pt idx="7">
                  <c:v>นายณัฐพร  ภูมิดี</c:v>
                </c:pt>
                <c:pt idx="8">
                  <c:v>นางสาวพรรณทิว่า กาวีนันท์</c:v>
                </c:pt>
                <c:pt idx="9">
                  <c:v>นายปิยะ  ไฉลภูมิ</c:v>
                </c:pt>
                <c:pt idx="10">
                  <c:v>นายชุติพงษ์  ทองมา</c:v>
                </c:pt>
                <c:pt idx="11">
                  <c:v>นายพรชัย  สวนหอม</c:v>
                </c:pt>
                <c:pt idx="12">
                  <c:v>นางสมบุญ  คำพาณิชย์</c:v>
                </c:pt>
                <c:pt idx="13">
                  <c:v>นายณฐภัค แก้วนิมิตร</c:v>
                </c:pt>
                <c:pt idx="14">
                  <c:v>นายวันชัย บุญสะอาด</c:v>
                </c:pt>
                <c:pt idx="15">
                  <c:v>นายเอกนรินทร์ สินวงค์</c:v>
                </c:pt>
                <c:pt idx="16">
                  <c:v>นางสาวพชร กลมเกลียว</c:v>
                </c:pt>
                <c:pt idx="17">
                  <c:v>นายธงชัย  บุญมี</c:v>
                </c:pt>
                <c:pt idx="18">
                  <c:v>นายวีระ  ปันคำ</c:v>
                </c:pt>
                <c:pt idx="19">
                  <c:v>นายวรพล ล่อพิมพ์</c:v>
                </c:pt>
                <c:pt idx="20">
                  <c:v>นายอดิเรก  จันสี</c:v>
                </c:pt>
              </c:strCache>
            </c:strRef>
          </c:cat>
          <c:val>
            <c:numRef>
              <c:f>ทั่วไป!$L$6:$L$26</c:f>
              <c:numCache>
                <c:formatCode>0</c:formatCode>
                <c:ptCount val="2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ทั่วไป!$K$2</c:f>
              <c:strCache>
                <c:ptCount val="1"/>
                <c:pt idx="0">
                  <c:v>(สาย)</c:v>
                </c:pt>
              </c:strCache>
            </c:strRef>
          </c:tx>
          <c:invertIfNegative val="0"/>
          <c:cat>
            <c:strRef>
              <c:f>ทั่วไป!$A$6:$A$26</c:f>
              <c:strCache>
                <c:ptCount val="21"/>
                <c:pt idx="0">
                  <c:v>นางยินดี  พรหมบุญ</c:v>
                </c:pt>
                <c:pt idx="1">
                  <c:v>นายสมยศ  คลังเงิน</c:v>
                </c:pt>
                <c:pt idx="2">
                  <c:v>นายวีนัส  สอนมาลา</c:v>
                </c:pt>
                <c:pt idx="3">
                  <c:v>นางยุวธิดา มณีขัติย์</c:v>
                </c:pt>
                <c:pt idx="4">
                  <c:v>นายอุเทน แสงมณี</c:v>
                </c:pt>
                <c:pt idx="5">
                  <c:v>นางสาวกชกร สินวงค์</c:v>
                </c:pt>
                <c:pt idx="6">
                  <c:v>นายจรูญ  อินทร์ป่าน</c:v>
                </c:pt>
                <c:pt idx="7">
                  <c:v>นายณัฐพร  ภูมิดี</c:v>
                </c:pt>
                <c:pt idx="8">
                  <c:v>นางสาวพรรณทิว่า กาวีนันท์</c:v>
                </c:pt>
                <c:pt idx="9">
                  <c:v>นายปิยะ  ไฉลภูมิ</c:v>
                </c:pt>
                <c:pt idx="10">
                  <c:v>นายชุติพงษ์  ทองมา</c:v>
                </c:pt>
                <c:pt idx="11">
                  <c:v>นายพรชัย  สวนหอม</c:v>
                </c:pt>
                <c:pt idx="12">
                  <c:v>นางสมบุญ  คำพาณิชย์</c:v>
                </c:pt>
                <c:pt idx="13">
                  <c:v>นายณฐภัค แก้วนิมิตร</c:v>
                </c:pt>
                <c:pt idx="14">
                  <c:v>นายวันชัย บุญสะอาด</c:v>
                </c:pt>
                <c:pt idx="15">
                  <c:v>นายเอกนรินทร์ สินวงค์</c:v>
                </c:pt>
                <c:pt idx="16">
                  <c:v>นางสาวพชร กลมเกลียว</c:v>
                </c:pt>
                <c:pt idx="17">
                  <c:v>นายธงชัย  บุญมี</c:v>
                </c:pt>
                <c:pt idx="18">
                  <c:v>นายวีระ  ปันคำ</c:v>
                </c:pt>
                <c:pt idx="19">
                  <c:v>นายวรพล ล่อพิมพ์</c:v>
                </c:pt>
                <c:pt idx="20">
                  <c:v>นายอดิเรก  จันสี</c:v>
                </c:pt>
              </c:strCache>
            </c:strRef>
          </c:cat>
          <c:val>
            <c:numRef>
              <c:f>ทั่วไป!$K$6:$K$26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General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5760"/>
        <c:axId val="97447296"/>
      </c:barChart>
      <c:catAx>
        <c:axId val="9744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97447296"/>
        <c:crosses val="autoZero"/>
        <c:auto val="1"/>
        <c:lblAlgn val="ctr"/>
        <c:lblOffset val="100"/>
        <c:noMultiLvlLbl val="0"/>
      </c:catAx>
      <c:valAx>
        <c:axId val="9744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45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507369271148797"/>
          <c:y val="1.5822329901070055E-2"/>
          <c:w val="7.7136628612757385E-2"/>
          <c:h val="0.927328891580860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1666876</xdr:colOff>
      <xdr:row>34</xdr:row>
      <xdr:rowOff>247650</xdr:rowOff>
    </xdr:from>
    <xdr:to>
      <xdr:col>14</xdr:col>
      <xdr:colOff>333376</xdr:colOff>
      <xdr:row>47</xdr:row>
      <xdr:rowOff>133349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241354</xdr:colOff>
      <xdr:row>5</xdr:row>
      <xdr:rowOff>70630</xdr:rowOff>
    </xdr:from>
    <xdr:to>
      <xdr:col>4</xdr:col>
      <xdr:colOff>347581</xdr:colOff>
      <xdr:row>20</xdr:row>
      <xdr:rowOff>99205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227014</xdr:colOff>
      <xdr:row>0</xdr:row>
      <xdr:rowOff>55563</xdr:rowOff>
    </xdr:from>
    <xdr:to>
      <xdr:col>22</xdr:col>
      <xdr:colOff>198438</xdr:colOff>
      <xdr:row>30</xdr:row>
      <xdr:rowOff>141288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45</xdr:row>
      <xdr:rowOff>161925</xdr:rowOff>
    </xdr:from>
    <xdr:to>
      <xdr:col>12</xdr:col>
      <xdr:colOff>180975</xdr:colOff>
      <xdr:row>50</xdr:row>
      <xdr:rowOff>114300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3648;&#3629;&#3585;&#3626;&#3634;&#3619;&#3649;&#3609;&#3610;&#3585;&#3634;&#3619;&#3621;&#3634;\&#3609;&#3634;&#3591;&#3626;&#3634;&#3623;&#3636;&#3605;&#3619;&#3637;%20%20&#3629;&#3636;&#3609;&#3609;&#3634;&#3619;&#3634;.docx" TargetMode="External"/><Relationship Id="rId13" Type="http://schemas.openxmlformats.org/officeDocument/2006/relationships/hyperlink" Target="&#3648;&#3629;&#3585;&#3626;&#3634;&#3619;&#3649;&#3609;&#3610;&#3585;&#3634;&#3619;&#3621;&#3634;\&#3609;&#3634;&#3618;&#3648;&#3614;&#3594;&#3619;&#3609;&#3588;&#3619;%20%20&#3649;&#3626;&#3619;&#3660;&#3585;&#3635;&#3611;&#3633;&#3591;.docx" TargetMode="External"/><Relationship Id="rId18" Type="http://schemas.openxmlformats.org/officeDocument/2006/relationships/hyperlink" Target="&#3648;&#3629;&#3585;&#3626;&#3634;&#3619;&#3649;&#3609;&#3610;&#3585;&#3634;&#3619;&#3621;&#3634;\&#3609;&#3634;&#3591;&#3626;&#3634;&#3623;&#3585;&#3633;&#3621;&#3618;&#3585;&#3619;%20%20&#3594;&#3656;&#3623;&#3618;&#3648;&#3617;&#3639;&#3629;&#3591;.docx" TargetMode="External"/><Relationship Id="rId26" Type="http://schemas.openxmlformats.org/officeDocument/2006/relationships/hyperlink" Target="&#3648;&#3629;&#3585;&#3626;&#3634;&#3619;&#3649;&#3609;&#3610;&#3585;&#3634;&#3619;&#3621;&#3634;\&#3609;&#3634;&#3591;&#3626;&#3634;&#3623;&#3610;&#3640;&#3625;&#3585;&#3619;%20&#3617;&#3637;&#3594;&#3633;&#3618;.docx" TargetMode="External"/><Relationship Id="rId3" Type="http://schemas.openxmlformats.org/officeDocument/2006/relationships/hyperlink" Target="&#3648;&#3629;&#3585;&#3626;&#3634;&#3619;&#3649;&#3609;&#3610;&#3585;&#3634;&#3619;&#3621;&#3634;\&#3609;&#3634;&#3618;&#3648;&#3626;&#3585;&#3626;&#3619;&#3619;%20%20&#3611;&#3634;&#3609;&#3609;&#3641;&#3609;.docx" TargetMode="External"/><Relationship Id="rId21" Type="http://schemas.openxmlformats.org/officeDocument/2006/relationships/hyperlink" Target="&#3648;&#3629;&#3585;&#3626;&#3634;&#3619;&#3649;&#3609;&#3610;&#3585;&#3634;&#3619;&#3621;&#3634;\&#3609;&#3634;&#3618;&#3594;&#3641;&#3624;&#3633;&#3585;&#3604;&#3636;&#3660;%20%20&#3585;&#3619;&#3632;&#3648;&#3624;&#3637;&#3618;&#3619;.docx" TargetMode="External"/><Relationship Id="rId7" Type="http://schemas.openxmlformats.org/officeDocument/2006/relationships/hyperlink" Target="&#3648;&#3629;&#3585;&#3626;&#3634;&#3619;&#3649;&#3609;&#3610;&#3585;&#3634;&#3619;&#3621;&#3634;\&#3609;&#3634;&#3591;&#3626;&#3634;&#3623;&#3594;&#3617;&#3616;&#3641;&#3656;%20%20&#3626;&#3629;&#3634;&#3604;&#3648;&#3617;&#3639;&#3629;&#3591;.docx" TargetMode="External"/><Relationship Id="rId12" Type="http://schemas.openxmlformats.org/officeDocument/2006/relationships/hyperlink" Target="&#3648;&#3629;&#3585;&#3626;&#3634;&#3619;&#3649;&#3609;&#3610;&#3585;&#3634;&#3619;&#3621;&#3634;\&#3609;&#3634;&#3618;&#3607;&#3633;&#3585;&#3625;&#3636;&#3603;%20%20&#3619;&#3633;&#3585;&#3629;&#3618;&#3641;&#3656;.docx" TargetMode="External"/><Relationship Id="rId17" Type="http://schemas.openxmlformats.org/officeDocument/2006/relationships/hyperlink" Target="&#3648;&#3629;&#3585;&#3626;&#3634;&#3619;&#3649;&#3609;&#3610;&#3585;&#3634;&#3619;&#3621;&#3634;\&#3609;&#3634;&#3618;&#3594;&#3634;&#3597;&#3594;&#3633;&#3618;%20%20&#3627;&#3633;&#3609;&#3608;&#3609;&#3641;.docx" TargetMode="External"/><Relationship Id="rId25" Type="http://schemas.openxmlformats.org/officeDocument/2006/relationships/hyperlink" Target="&#3648;&#3629;&#3585;&#3626;&#3634;&#3619;&#3649;&#3609;&#3610;&#3585;&#3634;&#3619;&#3621;&#3634;\&#3609;&#3634;&#3591;&#3626;&#3640;&#3607;&#3608;&#3636;&#3614;&#3619;%20&#3609;&#3636;&#3618;&#3617;.docx" TargetMode="External"/><Relationship Id="rId2" Type="http://schemas.openxmlformats.org/officeDocument/2006/relationships/hyperlink" Target="&#3648;&#3629;&#3585;&#3626;&#3634;&#3619;&#3649;&#3609;&#3610;&#3585;&#3634;&#3619;&#3621;&#3634;\&#3609;&#3634;&#3591;&#3629;&#3616;&#3636;&#3597;&#3597;&#3634;%20%20&#3611;&#3634;&#3609;&#3609;&#3641;&#3609;.docx" TargetMode="External"/><Relationship Id="rId16" Type="http://schemas.openxmlformats.org/officeDocument/2006/relationships/hyperlink" Target="&#3648;&#3629;&#3585;&#3626;&#3634;&#3619;&#3649;&#3609;&#3610;&#3585;&#3634;&#3619;&#3621;&#3634;\&#3609;&#3634;&#3591;&#3617;&#3618;&#3640;&#3619;&#3634;%20%20&#3614;&#3636;&#3617;&#3619;&#3633;&#3605;&#3609;&#3660;.docx" TargetMode="External"/><Relationship Id="rId20" Type="http://schemas.openxmlformats.org/officeDocument/2006/relationships/hyperlink" Target="&#3648;&#3629;&#3585;&#3626;&#3634;&#3619;&#3649;&#3609;&#3610;&#3585;&#3634;&#3619;&#3621;&#3634;\&#3609;&#3634;&#3591;&#3607;&#3633;&#3624;&#3617;&#3634;&#3616;&#3619;&#3603;&#3660;%20%20&#3648;&#3648;&#3626;&#3619;&#3660;&#3585;&#3635;&#3611;&#3633;&#3591;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&#3648;&#3629;&#3585;&#3626;&#3634;&#3619;&#3649;&#3609;&#3610;&#3585;&#3634;&#3619;&#3621;&#3634;\&#3609;&#3634;&#3591;&#3626;&#3634;&#3623;&#3626;&#3585;&#3640;&#3621;&#3618;&#3634;%20%20&#3623;&#3640;&#3602;&#3636;&#3585;&#3609;&#3585;&#3608;&#3635;&#3619;&#3591;.docx" TargetMode="External"/><Relationship Id="rId6" Type="http://schemas.openxmlformats.org/officeDocument/2006/relationships/hyperlink" Target="&#3648;&#3629;&#3585;&#3626;&#3634;&#3619;&#3649;&#3609;&#3610;&#3585;&#3634;&#3619;&#3621;&#3634;\&#3609;&#3634;&#3591;&#3626;&#3617;&#3592;&#3636;&#3605;&#3619;&#3660;%20%20&#3592;&#3633;&#3609;&#3607;&#3619;&#3660;&#3605;&#3657;&#3609;.docx" TargetMode="External"/><Relationship Id="rId11" Type="http://schemas.openxmlformats.org/officeDocument/2006/relationships/hyperlink" Target="&#3648;&#3629;&#3585;&#3626;&#3634;&#3619;&#3649;&#3609;&#3610;&#3585;&#3634;&#3619;&#3621;&#3634;\&#3609;&#3634;&#3591;&#3626;&#3634;&#3623;&#3648;&#3614;&#3594;&#3619;&#3594;&#3617;&#3614;&#3641;%20%20&#3648;&#3585;&#3625;&#3619;&#3636;&#3604;.docx" TargetMode="External"/><Relationship Id="rId24" Type="http://schemas.openxmlformats.org/officeDocument/2006/relationships/hyperlink" Target="&#3648;&#3629;&#3585;&#3626;&#3634;&#3619;&#3649;&#3609;&#3610;&#3585;&#3634;&#3619;&#3621;&#3634;\&#3609;&#3634;&#3618;&#3629;&#3604;&#3636;&#3648;&#3619;&#3585;%20%20&#3623;&#3619;&#3593;&#3634;&#3618;&#3626;&#3617;&#3610;&#3633;&#3605;&#3636;.docx" TargetMode="External"/><Relationship Id="rId5" Type="http://schemas.openxmlformats.org/officeDocument/2006/relationships/hyperlink" Target="&#3648;&#3629;&#3585;&#3626;&#3634;&#3619;&#3649;&#3609;&#3610;&#3585;&#3634;&#3619;&#3621;&#3634;\&#3609;&#3634;&#3591;&#3618;&#3640;&#3614;&#3636;&#3609;%20%20&#3627;&#3633;&#3609;&#3608;&#3609;&#3641;.docx" TargetMode="External"/><Relationship Id="rId15" Type="http://schemas.openxmlformats.org/officeDocument/2006/relationships/hyperlink" Target="&#3648;&#3629;&#3585;&#3626;&#3634;&#3619;&#3649;&#3609;&#3610;&#3585;&#3634;&#3619;&#3621;&#3634;\&#3609;&#3634;&#3591;&#3611;&#3633;&#3607;&#3617;&#3609;&#3633;&#3609;&#3607;&#3660;%20%20&#3626;&#3623;&#3618;&#3591;&#3634;&#3617;.docx" TargetMode="External"/><Relationship Id="rId23" Type="http://schemas.openxmlformats.org/officeDocument/2006/relationships/hyperlink" Target="&#3648;&#3629;&#3585;&#3626;&#3634;&#3619;&#3649;&#3609;&#3610;&#3585;&#3634;&#3619;&#3621;&#3634;\&#3609;&#3634;&#3618;&#3610;&#3640;&#3597;&#3594;&#3641;%20&#3648;&#3629;&#3639;&#3657;&#3629;&#3609;&#3618;&#3624;.docx" TargetMode="External"/><Relationship Id="rId28" Type="http://schemas.openxmlformats.org/officeDocument/2006/relationships/hyperlink" Target="&#3648;&#3629;&#3585;&#3626;&#3634;&#3619;&#3649;&#3609;&#3610;&#3585;&#3634;&#3619;&#3621;&#3634;\&#3609;&#3634;&#3618;&#3614;&#3591;&#3625;&#3660;&#3623;&#3619;&#3633;&#3603;%20&#3607;&#3629;&#3591;&#3604;&#3637;.docx" TargetMode="External"/><Relationship Id="rId10" Type="http://schemas.openxmlformats.org/officeDocument/2006/relationships/hyperlink" Target="&#3648;&#3629;&#3585;&#3626;&#3634;&#3619;&#3649;&#3609;&#3610;&#3585;&#3634;&#3619;&#3621;&#3634;\&#3609;&#3634;&#3591;&#3626;&#3634;&#3623;&#3626;&#3623;&#3656;&#3634;&#3609;%20%20&#3651;&#3592;&#3649;&#3626;&#3591;.docx" TargetMode="External"/><Relationship Id="rId19" Type="http://schemas.openxmlformats.org/officeDocument/2006/relationships/hyperlink" Target="&#3648;&#3629;&#3585;&#3626;&#3634;&#3619;&#3649;&#3609;&#3610;&#3585;&#3634;&#3619;&#3621;&#3634;\&#3609;&#3634;&#3591;&#3626;&#3634;&#3623;&#3626;&#3640;&#3611;&#3619;&#3634;&#3603;&#3637;%20%20&#3617;&#3634;&#3609;&#3632;&#3594;&#3635;&#3609;&#3636;.docx" TargetMode="External"/><Relationship Id="rId4" Type="http://schemas.openxmlformats.org/officeDocument/2006/relationships/hyperlink" Target="&#3648;&#3629;&#3585;&#3626;&#3634;&#3619;&#3649;&#3609;&#3610;&#3585;&#3634;&#3619;&#3621;&#3634;\&#3609;&#3634;&#3591;&#3594;&#3634;&#3621;&#3636;&#3626;&#3634;%20%20&#3604;&#3635;&#3619;&#3591;&#3649;&#3604;&#3609;.docx" TargetMode="External"/><Relationship Id="rId9" Type="http://schemas.openxmlformats.org/officeDocument/2006/relationships/hyperlink" Target="&#3648;&#3629;&#3585;&#3626;&#3634;&#3619;&#3649;&#3609;&#3610;&#3585;&#3634;&#3619;&#3621;&#3634;\&#3609;&#3634;&#3591;&#3592;&#3640;&#3628;&#3634;&#3619;&#3633;&#3605;&#3609;&#3660;%20%20&#3609;&#3609;&#3607;&#3632;&#3650;&#3588;&#3605;&#3619;.docx" TargetMode="External"/><Relationship Id="rId14" Type="http://schemas.openxmlformats.org/officeDocument/2006/relationships/hyperlink" Target="&#3648;&#3629;&#3585;&#3626;&#3634;&#3619;&#3649;&#3609;&#3610;&#3585;&#3634;&#3619;&#3621;&#3634;\&#3609;&#3634;&#3591;&#3626;&#3634;&#3623;&#3629;&#3619;&#3629;&#3609;&#3591;&#3624;&#3660;%20%20&#3618;&#3640;&#3591;&#3607;&#3629;&#3591;.docx" TargetMode="External"/><Relationship Id="rId22" Type="http://schemas.openxmlformats.org/officeDocument/2006/relationships/hyperlink" Target="&#3648;&#3629;&#3585;&#3626;&#3634;&#3619;&#3649;&#3609;&#3610;&#3585;&#3634;&#3619;&#3621;&#3634;\&#3609;&#3634;&#3618;&#3585;&#3636;&#3605;&#3605;&#3636;&#3608;&#3633;&#3594;%20&#3648;&#3648;&#3585;&#3657;&#3623;&#3652;&#3586;&#3648;&#3648;&#3626;&#3591;.docx" TargetMode="External"/><Relationship Id="rId27" Type="http://schemas.openxmlformats.org/officeDocument/2006/relationships/hyperlink" Target="&#3648;&#3629;&#3585;&#3626;&#3634;&#3619;&#3649;&#3609;&#3610;&#3585;&#3634;&#3619;&#3621;&#3634;\&#3609;&#3634;&#3618;&#3592;&#3636;&#3619;&#3634;&#3623;&#3633;&#3605;&#3609;&#3660;%20&#3614;&#3640;&#3656;&#3617;&#3648;&#3585;&#3625;&#3619;.docx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&#3648;&#3629;&#3585;&#3626;&#3634;&#3619;&#3649;&#3609;&#3610;&#3585;&#3634;&#3619;&#3621;&#3634;\&#3609;&#3634;&#3618;&#3652;&#3614;&#3610;&#3641;&#3621;&#3618;&#3660;%20%20&#3619;&#3633;&#3605;&#3609;&#3660;&#3623;&#3619;&#3623;&#3591;&#3588;&#3660;.docx" TargetMode="External"/><Relationship Id="rId1" Type="http://schemas.openxmlformats.org/officeDocument/2006/relationships/hyperlink" Target="&#3648;&#3629;&#3585;&#3626;&#3634;&#3619;&#3649;&#3609;&#3610;&#3585;&#3634;&#3619;&#3621;&#3634;\&#3609;&#3634;&#3618;&#3588;&#3635;&#3611;&#3657;&#3634;&#3618;%20%20&#3607;&#3629;&#3591;&#3595;&#3657;&#3629;&#3609;.doc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&#3648;&#3629;&#3585;&#3626;&#3634;&#3619;&#3649;&#3609;&#3610;&#3585;&#3634;&#3619;&#3621;&#3634;\&#3609;&#3634;&#3591;&#3624;&#3636;&#3619;&#3636;&#3586;&#3623;&#3633;&#3597;%20%20&#3648;&#3592;&#3632;&#3604;&#3629;&#3648;&#3621;&#3634;&#3632;.docx" TargetMode="External"/><Relationship Id="rId13" Type="http://schemas.openxmlformats.org/officeDocument/2006/relationships/hyperlink" Target="&#3648;&#3629;&#3585;&#3626;&#3634;&#3619;&#3649;&#3609;&#3610;&#3585;&#3634;&#3619;&#3621;&#3634;\&#3609;&#3634;&#3618;&#3588;&#3635;&#3629;&#3657;&#3634;&#3618;%20%20&#3607;&#3629;&#3591;&#3595;&#3657;&#3629;&#3609;.docx" TargetMode="External"/><Relationship Id="rId18" Type="http://schemas.openxmlformats.org/officeDocument/2006/relationships/hyperlink" Target="&#3648;&#3629;&#3585;&#3626;&#3634;&#3619;&#3649;&#3609;&#3610;&#3585;&#3634;&#3619;&#3621;&#3634;\&#3609;&#3634;&#3591;&#3609;&#3591;&#3621;&#3633;&#3585;&#3625;&#3603;&#3660;%20%20&#3626;&#3637;&#3590;&#3657;&#3629;&#3591;.docx" TargetMode="External"/><Relationship Id="rId3" Type="http://schemas.openxmlformats.org/officeDocument/2006/relationships/hyperlink" Target="&#3648;&#3629;&#3585;&#3626;&#3634;&#3619;&#3649;&#3609;&#3610;&#3585;&#3634;&#3619;&#3621;&#3634;\&#3609;&#3634;&#3618;&#3614;&#3591;&#3624;&#3623;&#3637;&#3619;&#3660;%20%20&#3626;&#3640;&#3586;&#3648;&#3585;&#3625;&#3617;.docx" TargetMode="External"/><Relationship Id="rId21" Type="http://schemas.openxmlformats.org/officeDocument/2006/relationships/hyperlink" Target="&#3648;&#3629;&#3585;&#3626;&#3634;&#3619;&#3649;&#3609;&#3610;&#3585;&#3634;&#3619;&#3621;&#3634;\&#3609;&#3634;&#3591;&#3626;&#3634;&#3623;&#3624;&#3636;&#3619;&#3636;&#3621;&#3633;&#3585;&#3625;&#3603;&#3660;%20%20&#3627;&#3621;&#3657;&#3634;&#3588;&#3629;&#3617;.docx" TargetMode="External"/><Relationship Id="rId7" Type="http://schemas.openxmlformats.org/officeDocument/2006/relationships/hyperlink" Target="&#3648;&#3629;&#3585;&#3626;&#3634;&#3619;&#3649;&#3609;&#3610;&#3585;&#3634;&#3619;&#3621;&#3634;\&#3609;&#3634;&#3618;&#3609;&#3636;&#3585;&#3619;%20%20&#3648;&#3626;&#3639;&#3629;&#3604;&#3637;.docx" TargetMode="External"/><Relationship Id="rId12" Type="http://schemas.openxmlformats.org/officeDocument/2006/relationships/hyperlink" Target="&#3648;&#3629;&#3585;&#3626;&#3634;&#3619;&#3649;&#3609;&#3610;&#3585;&#3634;&#3619;&#3621;&#3634;\&#3609;&#3634;&#3591;&#3626;&#3634;&#3623;&#3594;&#3621;&#3608;&#3636;&#3594;&#3634;%20%20&#3623;&#3633;&#3609;&#3607;&#3635;.docx" TargetMode="External"/><Relationship Id="rId17" Type="http://schemas.openxmlformats.org/officeDocument/2006/relationships/hyperlink" Target="&#3648;&#3629;&#3585;&#3626;&#3634;&#3619;&#3649;&#3609;&#3610;&#3585;&#3634;&#3619;&#3621;&#3634;\&#3609;&#3634;&#3618;&#3611;&#3619;&#3637;&#3594;&#3634;%20%20&#3586;&#3640;&#3609;&#3629;&#3636;&#3609;&#3607;&#3619;&#3660;.docx" TargetMode="External"/><Relationship Id="rId2" Type="http://schemas.openxmlformats.org/officeDocument/2006/relationships/hyperlink" Target="&#3648;&#3629;&#3585;&#3626;&#3634;&#3619;&#3649;&#3609;&#3610;&#3585;&#3634;&#3619;&#3621;&#3634;\&#3609;&#3634;&#3591;&#3611;&#3609;&#3633;&#3604;&#3604;&#3634;%20%20&#3594;&#3609;&#3632;&#3594;&#3634;&#3619;&#3637;.docx" TargetMode="External"/><Relationship Id="rId16" Type="http://schemas.openxmlformats.org/officeDocument/2006/relationships/hyperlink" Target="&#3648;&#3629;&#3585;&#3626;&#3634;&#3619;&#3649;&#3609;&#3610;&#3585;&#3634;&#3619;&#3621;&#3634;\&#3609;&#3634;&#3618;&#3623;&#3637;&#3619;&#3614;&#3591;&#3624;&#3660;%20%20&#3616;&#3641;&#3617;&#3636;&#3616;&#3641;&#3648;&#3586;&#3637;&#3618;&#3623;.docx" TargetMode="External"/><Relationship Id="rId20" Type="http://schemas.openxmlformats.org/officeDocument/2006/relationships/hyperlink" Target="&#3648;&#3629;&#3585;&#3626;&#3634;&#3619;&#3649;&#3609;&#3610;&#3585;&#3634;&#3619;&#3621;&#3634;\&#3609;&#3634;&#3591;&#3626;&#3634;&#3591;&#3623;&#3619;&#3619;&#3603;&#3623;&#3636;&#3624;&#3634;%20%20&#3611;&#3636;&#3656;&#3609;&#3611;&#3657;&#3629;&#3617;.docx" TargetMode="External"/><Relationship Id="rId1" Type="http://schemas.openxmlformats.org/officeDocument/2006/relationships/hyperlink" Target="&#3648;&#3629;&#3585;&#3626;&#3634;&#3619;&#3649;&#3609;&#3610;&#3585;&#3634;&#3619;&#3621;&#3634;\&#3609;&#3634;&#3591;&#3626;&#3634;&#3623;&#3603;&#3633;&#3600;&#3609;&#3633;&#3609;&#3607;&#3660;%20%20&#3614;&#3591;&#3624;&#3660;&#3652;&#3605;&#3619;&#3611;&#3636;&#3598;&#3585;.docx" TargetMode="External"/><Relationship Id="rId6" Type="http://schemas.openxmlformats.org/officeDocument/2006/relationships/hyperlink" Target="&#3648;&#3629;&#3585;&#3626;&#3634;&#3619;&#3649;&#3609;&#3610;&#3585;&#3634;&#3619;&#3621;&#3634;\&#3609;&#3634;&#3591;&#3585;&#3620;&#3625;&#3603;&#3634;%20%20&#3623;&#3619;&#3619;&#3603;&#3649;&#3585;&#3657;&#3623;.docx" TargetMode="External"/><Relationship Id="rId11" Type="http://schemas.openxmlformats.org/officeDocument/2006/relationships/hyperlink" Target="&#3648;&#3629;&#3585;&#3626;&#3634;&#3619;&#3649;&#3609;&#3610;&#3585;&#3634;&#3619;&#3621;&#3634;\&#3609;&#3634;&#3618;&#3603;&#3614;&#3604;&#3621;%20%20&#3588;&#3591;&#3618;&#3634;&#3604;&#3637;.docx" TargetMode="External"/><Relationship Id="rId24" Type="http://schemas.openxmlformats.org/officeDocument/2006/relationships/drawing" Target="../drawings/drawing3.xml"/><Relationship Id="rId5" Type="http://schemas.openxmlformats.org/officeDocument/2006/relationships/hyperlink" Target="&#3648;&#3629;&#3585;&#3626;&#3634;&#3619;&#3649;&#3609;&#3610;&#3585;&#3634;&#3619;&#3621;&#3634;\&#3609;&#3634;&#3618;&#3592;&#3636;&#3619;&#3616;&#3634;&#3588;&#3618;&#3660;%20%20&#3629;&#3608;&#3636;&#3609;&#3609;&#3607;&#3660;&#3608;&#3609;&#3634;&#3648;&#3621;&#3636;&#3624;.docx" TargetMode="External"/><Relationship Id="rId15" Type="http://schemas.openxmlformats.org/officeDocument/2006/relationships/hyperlink" Target="&#3648;&#3629;&#3585;&#3626;&#3634;&#3619;&#3649;&#3609;&#3610;&#3585;&#3634;&#3619;&#3621;&#3634;\&#3609;&#3634;&#3591;&#3614;&#3633;&#3594;&#3619;&#3636;&#3609;&#3607;&#3619;&#3660;%20%20&#3605;&#3656;&#3634;&#3591;&#3651;&#3592;.docx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&#3648;&#3629;&#3585;&#3626;&#3634;&#3619;&#3649;&#3609;&#3610;&#3585;&#3634;&#3619;&#3621;&#3634;\&#3609;&#3634;&#3618;&#3626;&#3617;&#3607;&#3610;%20%20&#3629;&#3636;&#3609;&#3607;&#3619;&#3660;&#3612;&#3621;.docx" TargetMode="External"/><Relationship Id="rId19" Type="http://schemas.openxmlformats.org/officeDocument/2006/relationships/hyperlink" Target="&#3648;&#3629;&#3585;&#3626;&#3634;&#3619;&#3649;&#3609;&#3610;&#3585;&#3634;&#3619;&#3621;&#3634;\&#3609;&#3634;&#3591;&#3626;&#3634;&#3623;&#3594;&#3640;&#3605;&#3636;&#3609;&#3634;&#3619;&#3606;%20%20&#3585;&#3619;&#3632;&#3607;&#3641;&#3657;.docx" TargetMode="External"/><Relationship Id="rId4" Type="http://schemas.openxmlformats.org/officeDocument/2006/relationships/hyperlink" Target="&#3648;&#3629;&#3585;&#3626;&#3634;&#3619;&#3649;&#3609;&#3610;&#3585;&#3634;&#3619;&#3621;&#3634;\&#3609;&#3634;&#3591;&#3626;&#3634;&#3623;&#3626;&#3619;&#3633;&#3597;&#3597;&#3634;&#3614;&#3619;%20%20&#3592;&#3633;&#3609;&#3607;&#3619;&#3660;&#3611;&#3621;&#3657;&#3629;&#3591;.docx" TargetMode="External"/><Relationship Id="rId9" Type="http://schemas.openxmlformats.org/officeDocument/2006/relationships/hyperlink" Target="&#3648;&#3629;&#3585;&#3626;&#3634;&#3619;&#3649;&#3609;&#3610;&#3585;&#3634;&#3619;&#3621;&#3634;\&#3609;&#3634;&#3591;&#3624;&#3636;&#3650;&#3619;&#3619;&#3633;&#3605;&#3609;&#3660;%20%20&#3614;&#3619;&#3627;&#3617;&#3649;&#3585;&#3657;&#3623;.docx" TargetMode="External"/><Relationship Id="rId14" Type="http://schemas.openxmlformats.org/officeDocument/2006/relationships/hyperlink" Target="&#3648;&#3629;&#3585;&#3626;&#3634;&#3619;&#3649;&#3609;&#3610;&#3585;&#3634;&#3619;&#3621;&#3634;\&#3609;&#3634;&#3591;&#3626;&#3634;&#3618;&#3651;&#3592;%20%20&#3585;&#3634;&#3628;&#3632;&#3626;&#3636;&#3609;.docx" TargetMode="External"/><Relationship Id="rId22" Type="http://schemas.openxmlformats.org/officeDocument/2006/relationships/hyperlink" Target="&#3648;&#3629;&#3585;&#3626;&#3634;&#3619;&#3649;&#3609;&#3610;&#3585;&#3634;&#3619;&#3621;&#3634;\&#3609;&#3634;&#3591;&#3626;&#3634;&#3623;&#3617;&#3609;&#3620;&#3604;&#3637;%20%20&#3626;&#3633;&#3591;&#3586;&#3660;&#3607;&#3629;&#3591;.doc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&#3648;&#3629;&#3585;&#3626;&#3634;&#3619;&#3649;&#3609;&#3610;&#3585;&#3634;&#3619;&#3621;&#3634;\&#3609;&#3634;&#3618;&#3629;&#3604;&#3636;&#3648;&#3619;&#3585;%20%20&#3592;&#3633;&#3609;&#3626;&#3637;.docx" TargetMode="External"/><Relationship Id="rId13" Type="http://schemas.openxmlformats.org/officeDocument/2006/relationships/hyperlink" Target="&#3648;&#3629;&#3585;&#3626;&#3634;&#3619;&#3649;&#3609;&#3610;&#3585;&#3634;&#3619;&#3621;&#3634;\&#3609;&#3634;&#3618;&#3592;&#3633;&#3585;&#3619;&#3648;&#3614;&#3594;&#3619;%20%20&#3648;&#3610;&#3657;&#3634;&#3627;&#3621;&#3656;&#3629;&#3648;&#3614;&#3594;&#3619;.docx" TargetMode="External"/><Relationship Id="rId18" Type="http://schemas.openxmlformats.org/officeDocument/2006/relationships/hyperlink" Target="&#3648;&#3629;&#3585;&#3626;&#3634;&#3619;&#3649;&#3609;&#3610;&#3585;&#3634;&#3619;&#3621;&#3634;\&#3609;&#3634;&#3591;&#3618;&#3640;&#3623;&#3608;&#3636;&#3604;&#3634;%20&#3617;&#3603;&#3637;&#3586;&#3633;&#3605;&#3636;&#3618;&#3660;.docx" TargetMode="External"/><Relationship Id="rId26" Type="http://schemas.openxmlformats.org/officeDocument/2006/relationships/hyperlink" Target="&#3648;&#3629;&#3585;&#3626;&#3634;&#3619;&#3649;&#3609;&#3610;&#3585;&#3634;&#3619;&#3621;&#3634;\&#3609;&#3634;&#3618;&#3626;&#3617;&#3614;&#3640;&#3608;%20&#3626;&#3636;&#3617;&#3617;&#3632;&#3603;&#3637;.docx" TargetMode="External"/><Relationship Id="rId39" Type="http://schemas.openxmlformats.org/officeDocument/2006/relationships/hyperlink" Target="&#3648;&#3629;&#3585;&#3626;&#3634;&#3619;&#3649;&#3609;&#3610;&#3585;&#3634;&#3619;&#3621;&#3634;\&#3609;&#3634;&#3591;&#3585;&#3620;&#3625;&#3603;&#3634;%20%20&#3627;&#3634;&#3597;&#3623;&#3619;&#3619;&#3603;&#3634;.docx" TargetMode="External"/><Relationship Id="rId3" Type="http://schemas.openxmlformats.org/officeDocument/2006/relationships/hyperlink" Target="&#3648;&#3629;&#3585;&#3626;&#3634;&#3619;&#3649;&#3609;&#3610;&#3585;&#3634;&#3619;&#3621;&#3634;\&#3609;&#3634;&#3618;&#3608;&#3591;&#3594;&#3633;&#3618;%20%20&#3610;&#3640;&#3597;&#3617;&#3637;.docx" TargetMode="External"/><Relationship Id="rId21" Type="http://schemas.openxmlformats.org/officeDocument/2006/relationships/hyperlink" Target="&#3648;&#3629;&#3585;&#3626;&#3634;&#3619;&#3649;&#3609;&#3610;&#3585;&#3634;&#3619;&#3621;&#3634;\&#3609;&#3634;&#3591;&#3626;&#3617;&#3610;&#3640;&#3597;%20%20&#3588;&#3635;&#3614;&#3634;&#3603;&#3636;&#3594;&#3618;&#3660;.docx" TargetMode="External"/><Relationship Id="rId34" Type="http://schemas.openxmlformats.org/officeDocument/2006/relationships/hyperlink" Target="&#3648;&#3629;&#3585;&#3626;&#3634;&#3619;&#3649;&#3609;&#3610;&#3585;&#3634;&#3619;&#3621;&#3634;\&#3609;&#3634;&#3591;&#3626;&#3634;&#3623;&#3629;&#3616;&#3633;&#3626;&#3619;&#3634;%20&#3614;&#3619;&#3627;&#3617;&#3610;&#3640;&#3597;.docx" TargetMode="External"/><Relationship Id="rId42" Type="http://schemas.openxmlformats.org/officeDocument/2006/relationships/hyperlink" Target="&#3648;&#3629;&#3585;&#3626;&#3634;&#3619;&#3649;&#3609;&#3610;&#3585;&#3634;&#3619;&#3621;&#3634;\&#3609;&#3634;&#3591;&#3626;&#3634;&#3623;&#3611;&#3623;&#3637;&#3609;&#3634;%20&#3585;&#3634;&#3586;&#3633;&#3609;.docx" TargetMode="External"/><Relationship Id="rId7" Type="http://schemas.openxmlformats.org/officeDocument/2006/relationships/hyperlink" Target="&#3648;&#3629;&#3585;&#3626;&#3634;&#3619;&#3649;&#3609;&#3610;&#3585;&#3634;&#3619;&#3621;&#3634;\&#3609;&#3634;&#3618;&#3603;&#3633;&#3600;&#3614;&#3619;%20%20&#3616;&#3641;&#3617;&#3636;&#3604;&#3637;.docx" TargetMode="External"/><Relationship Id="rId12" Type="http://schemas.openxmlformats.org/officeDocument/2006/relationships/hyperlink" Target="&#3648;&#3629;&#3585;&#3626;&#3634;&#3619;&#3649;&#3609;&#3610;&#3585;&#3634;&#3619;&#3621;&#3634;\&#3609;&#3634;&#3591;&#3626;&#3634;&#3623;&#3592;&#3634;&#3617;&#3592;&#3640;&#3619;&#3637;%20&#3623;&#3633;&#3609;&#3607;&#3635;.docx" TargetMode="External"/><Relationship Id="rId17" Type="http://schemas.openxmlformats.org/officeDocument/2006/relationships/hyperlink" Target="&#3648;&#3629;&#3585;&#3626;&#3634;&#3619;&#3649;&#3609;&#3610;&#3585;&#3634;&#3619;&#3621;&#3634;\&#3609;&#3634;&#3618;&#3626;&#3617;&#3618;&#3624;%20%20&#3588;&#3621;&#3633;&#3591;&#3648;&#3591;&#3636;&#3609;.docx" TargetMode="External"/><Relationship Id="rId25" Type="http://schemas.openxmlformats.org/officeDocument/2006/relationships/hyperlink" Target="&#3648;&#3629;&#3585;&#3626;&#3634;&#3619;&#3649;&#3609;&#3610;&#3585;&#3634;&#3619;&#3621;&#3634;\&#3609;&#3634;&#3618;&#3626;&#3609;&#3629;&#3591;%20&#3611;&#3633;&#3597;&#3597;&#3634;&#3604;&#3637;.docx" TargetMode="External"/><Relationship Id="rId33" Type="http://schemas.openxmlformats.org/officeDocument/2006/relationships/hyperlink" Target="&#3648;&#3629;&#3585;&#3626;&#3634;&#3619;&#3649;&#3609;&#3610;&#3585;&#3634;&#3619;&#3621;&#3634;\&#3609;&#3634;&#3618;&#3648;&#3592;&#3605;&#3609;&#3636;&#3614;&#3633;&#3607;&#3608;&#3660;%20&#3604;&#3629;&#3609;&#3585;&#3633;&#3597;&#3597;&#3634;.docx" TargetMode="External"/><Relationship Id="rId38" Type="http://schemas.openxmlformats.org/officeDocument/2006/relationships/hyperlink" Target="&#3648;&#3629;&#3585;&#3626;&#3634;&#3619;&#3649;&#3609;&#3610;&#3585;&#3634;&#3619;&#3621;&#3634;\&#3609;&#3634;&#3591;&#3626;&#3634;&#3623;&#3617;&#3603;&#3601;&#3636;&#3619;&#3634;%20&#3626;&#3623;&#3656;&#3634;&#3591;&#3649;&#3592;&#3657;&#3591;.docx" TargetMode="External"/><Relationship Id="rId2" Type="http://schemas.openxmlformats.org/officeDocument/2006/relationships/hyperlink" Target="&#3648;&#3629;&#3585;&#3626;&#3634;&#3619;&#3649;&#3609;&#3610;&#3585;&#3634;&#3619;&#3621;&#3634;\&#3609;&#3634;&#3618;&#3611;&#3636;&#3618;&#3632;%20%20&#3652;&#3593;&#3621;&#3616;&#3641;&#3617;&#3636;.docx" TargetMode="External"/><Relationship Id="rId16" Type="http://schemas.openxmlformats.org/officeDocument/2006/relationships/hyperlink" Target="&#3648;&#3629;&#3585;&#3626;&#3634;&#3619;&#3649;&#3609;&#3610;&#3585;&#3634;&#3619;&#3621;&#3634;\&#3609;&#3634;&#3618;&#3626;&#3640;&#3586;%20%20&#3624;&#3619;&#3637;&#3592;&#3633;&#3609;&#3607;&#3619;&#3660;.docx" TargetMode="External"/><Relationship Id="rId20" Type="http://schemas.openxmlformats.org/officeDocument/2006/relationships/hyperlink" Target="&#3648;&#3629;&#3585;&#3626;&#3634;&#3619;&#3649;&#3609;&#3610;&#3585;&#3634;&#3619;&#3621;&#3634;\&#3609;&#3634;&#3618;&#3592;&#3619;&#3641;&#3597;%20%20&#3629;&#3636;&#3609;&#3607;&#3619;&#3660;&#3611;&#3656;&#3634;&#3609;.docx" TargetMode="External"/><Relationship Id="rId29" Type="http://schemas.openxmlformats.org/officeDocument/2006/relationships/hyperlink" Target="&#3648;&#3629;&#3585;&#3626;&#3634;&#3619;&#3649;&#3609;&#3610;&#3585;&#3634;&#3619;&#3621;&#3634;\&#3609;&#3634;&#3618;&#3623;&#3619;&#3614;&#3621;%20&#3621;&#3656;&#3629;&#3614;&#3636;&#3617;&#3614;&#3660;.docx" TargetMode="External"/><Relationship Id="rId41" Type="http://schemas.openxmlformats.org/officeDocument/2006/relationships/hyperlink" Target="&#3648;&#3629;&#3585;&#3626;&#3634;&#3619;&#3649;&#3609;&#3610;&#3585;&#3634;&#3619;&#3621;&#3634;\&#3609;&#3634;&#3591;&#3626;&#3634;&#3623;&#3619;&#3640;&#3657;&#3591;&#3609;&#3616;&#3634;%20&#3617;&#3632;&#3621;&#3636;&#3623;&#3591;&#3625;&#3660;.docx" TargetMode="External"/><Relationship Id="rId1" Type="http://schemas.openxmlformats.org/officeDocument/2006/relationships/hyperlink" Target="&#3648;&#3629;&#3585;&#3626;&#3634;&#3619;&#3649;&#3609;&#3610;&#3585;&#3634;&#3619;&#3621;&#3634;\&#3609;&#3634;&#3618;&#3614;&#3619;&#3594;&#3633;&#3618;%20%20&#3626;&#3623;&#3609;&#3627;&#3629;&#3617;.docx" TargetMode="External"/><Relationship Id="rId6" Type="http://schemas.openxmlformats.org/officeDocument/2006/relationships/hyperlink" Target="&#3648;&#3629;&#3585;&#3626;&#3634;&#3619;&#3649;&#3609;&#3610;&#3585;&#3634;&#3619;&#3621;&#3634;\&#3609;&#3634;&#3618;&#3623;&#3637;&#3619;&#3632;%20%20&#3611;&#3633;&#3609;&#3588;&#3635;.docx" TargetMode="External"/><Relationship Id="rId11" Type="http://schemas.openxmlformats.org/officeDocument/2006/relationships/hyperlink" Target="&#3648;&#3629;&#3585;&#3626;&#3634;&#3619;&#3649;&#3609;&#3610;&#3585;&#3634;&#3619;&#3621;&#3634;\&#3609;&#3634;&#3591;&#3626;&#3634;&#3623;&#3609;&#3636;&#3605;&#3618;&#3634;%20&#3592;&#3633;&#3609;&#3607;&#3619;&#3660;&#3612;&#3656;&#3629;&#3591;.docx" TargetMode="External"/><Relationship Id="rId24" Type="http://schemas.openxmlformats.org/officeDocument/2006/relationships/hyperlink" Target="&#3648;&#3629;&#3585;&#3626;&#3634;&#3619;&#3649;&#3609;&#3610;&#3585;&#3634;&#3619;&#3621;&#3634;\&#3609;&#3634;&#3618;&#3626;&#3634;&#3608;&#3636;&#3605;%20&#3588;&#3635;&#3614;&#3634;&#3603;&#3636;&#3594;&#3618;&#3660;.docx" TargetMode="External"/><Relationship Id="rId32" Type="http://schemas.openxmlformats.org/officeDocument/2006/relationships/hyperlink" Target="&#3648;&#3629;&#3585;&#3626;&#3634;&#3619;&#3649;&#3609;&#3610;&#3585;&#3634;&#3619;&#3621;&#3634;\&#3609;&#3634;&#3618;&#3623;&#3633;&#3609;&#3594;&#3633;&#3618;%20&#3610;&#3640;&#3597;&#3626;&#3632;&#3629;&#3634;&#3604;.docx" TargetMode="External"/><Relationship Id="rId37" Type="http://schemas.openxmlformats.org/officeDocument/2006/relationships/hyperlink" Target="&#3648;&#3629;&#3585;&#3626;&#3634;&#3619;&#3649;&#3609;&#3610;&#3585;&#3634;&#3619;&#3621;&#3634;\&#3609;&#3634;&#3618;&#3603;&#3633;&#3600;&#3626;&#3636;&#3607;&#3608;&#3636;&#3660;%20&#3606;&#3639;&#3629;&#3624;&#3637;&#3621;.docx" TargetMode="External"/><Relationship Id="rId40" Type="http://schemas.openxmlformats.org/officeDocument/2006/relationships/hyperlink" Target="&#3648;&#3629;&#3585;&#3626;&#3634;&#3619;&#3649;&#3609;&#3610;&#3585;&#3634;&#3619;&#3621;&#3634;\&#3609;&#3634;&#3591;&#3626;&#3634;&#3623;&#3614;&#3594;&#3619;%20%20&#3585;&#3621;&#3617;&#3648;&#3585;&#3621;&#3637;&#3618;&#3623;.docx" TargetMode="External"/><Relationship Id="rId5" Type="http://schemas.openxmlformats.org/officeDocument/2006/relationships/hyperlink" Target="&#3648;&#3629;&#3585;&#3626;&#3634;&#3619;&#3649;&#3609;&#3610;&#3585;&#3634;&#3619;&#3621;&#3634;\&#3609;&#3634;&#3618;&#3623;&#3637;&#3609;&#3633;&#3626;%20%20&#3626;&#3629;&#3609;&#3617;&#3634;&#3621;&#3634;.docx" TargetMode="External"/><Relationship Id="rId15" Type="http://schemas.openxmlformats.org/officeDocument/2006/relationships/hyperlink" Target="&#3648;&#3629;&#3585;&#3626;&#3634;&#3619;&#3649;&#3609;&#3610;&#3585;&#3634;&#3619;&#3621;&#3634;\&#3609;&#3634;&#3591;&#3618;&#3636;&#3609;&#3604;&#3637;%20%20&#3614;&#3619;&#3627;&#3617;&#3610;&#3640;&#3597;.docx" TargetMode="External"/><Relationship Id="rId23" Type="http://schemas.openxmlformats.org/officeDocument/2006/relationships/hyperlink" Target="&#3648;&#3629;&#3585;&#3626;&#3634;&#3619;&#3649;&#3609;&#3610;&#3585;&#3634;&#3619;&#3621;&#3634;\&#3609;&#3634;&#3618;&#3585;&#3633;&#3591;&#3623;&#3634;&#3621;%20&#3585;&#3619;&#3632;&#3648;&#3648;&#3626;&#3619;&#3660;.docx" TargetMode="External"/><Relationship Id="rId28" Type="http://schemas.openxmlformats.org/officeDocument/2006/relationships/hyperlink" Target="&#3648;&#3629;&#3585;&#3626;&#3634;&#3619;&#3649;&#3609;&#3610;&#3585;&#3634;&#3619;&#3621;&#3634;\&#3609;&#3634;&#3591;&#3626;&#3634;&#3623;&#3585;&#3594;&#3585;&#3619;%20&#3626;&#3636;&#3609;&#3623;&#3591;&#3588;&#3660;.docx" TargetMode="External"/><Relationship Id="rId36" Type="http://schemas.openxmlformats.org/officeDocument/2006/relationships/hyperlink" Target="&#3648;&#3629;&#3585;&#3626;&#3634;&#3619;&#3649;&#3609;&#3610;&#3585;&#3634;&#3619;&#3621;&#3634;\&#3609;&#3634;&#3618;&#3648;&#3629;&#3585;&#3609;&#3619;&#3636;&#3609;&#3607;&#3619;&#3660;%20&#3626;&#3636;&#3609;&#3623;&#3591;&#3588;&#3660;.docx" TargetMode="External"/><Relationship Id="rId10" Type="http://schemas.openxmlformats.org/officeDocument/2006/relationships/hyperlink" Target="&#3648;&#3629;&#3585;&#3626;&#3634;&#3619;&#3649;&#3609;&#3610;&#3585;&#3634;&#3619;&#3621;&#3634;\&#3609;&#3634;&#3591;&#3609;&#3634;&#3619;&#3637;%20%20&#3607;&#3629;&#3591;&#3595;&#3657;&#3629;&#3609;.docx" TargetMode="External"/><Relationship Id="rId19" Type="http://schemas.openxmlformats.org/officeDocument/2006/relationships/hyperlink" Target="&#3648;&#3629;&#3585;&#3626;&#3634;&#3619;&#3649;&#3609;&#3610;&#3585;&#3634;&#3619;&#3621;&#3634;\&#3609;&#3634;&#3618;&#3629;&#3640;&#3648;&#3607;&#3609;%20&#3649;&#3626;&#3591;&#3617;&#3603;&#3637;.docx" TargetMode="External"/><Relationship Id="rId31" Type="http://schemas.openxmlformats.org/officeDocument/2006/relationships/hyperlink" Target="&#3648;&#3629;&#3585;&#3626;&#3634;&#3619;&#3649;&#3609;&#3610;&#3585;&#3634;&#3619;&#3621;&#3634;\&#3609;&#3634;&#3618;&#3603;&#3600;&#3616;&#3633;&#3588;%20&#3648;&#3648;&#3585;&#3657;&#3623;&#3609;&#3636;&#3617;&#3636;&#3605;&#3619;.docx" TargetMode="External"/><Relationship Id="rId44" Type="http://schemas.openxmlformats.org/officeDocument/2006/relationships/drawing" Target="../drawings/drawing4.xml"/><Relationship Id="rId4" Type="http://schemas.openxmlformats.org/officeDocument/2006/relationships/hyperlink" Target="&#3648;&#3629;&#3585;&#3626;&#3634;&#3619;&#3649;&#3609;&#3610;&#3585;&#3634;&#3619;&#3621;&#3634;\&#3609;&#3634;&#3618;&#3594;&#3640;&#3605;&#3636;&#3614;&#3591;&#3625;&#3660;%20%20&#3607;&#3629;&#3591;&#3617;&#3634;.docx" TargetMode="External"/><Relationship Id="rId9" Type="http://schemas.openxmlformats.org/officeDocument/2006/relationships/hyperlink" Target="&#3648;&#3629;&#3585;&#3626;&#3634;&#3619;&#3649;&#3609;&#3610;&#3585;&#3634;&#3619;&#3621;&#3634;\&#3609;&#3634;&#3618;&#3617;&#3609;&#3605;&#3619;&#3637;%20&#3611;&#3619;&#3637;&#3614;&#3621;&#3641;.docx" TargetMode="External"/><Relationship Id="rId14" Type="http://schemas.openxmlformats.org/officeDocument/2006/relationships/hyperlink" Target="&#3648;&#3629;&#3585;&#3626;&#3634;&#3619;&#3649;&#3609;&#3610;&#3585;&#3634;&#3619;&#3621;&#3634;\&#3609;&#3634;&#3618;&#3629;&#3604;&#3640;&#3621;&#3618;&#3660;%20%20&#3606;&#3636;&#3656;&#3609;&#3609;&#3657;&#3635;&#3651;&#3626;.docx" TargetMode="External"/><Relationship Id="rId22" Type="http://schemas.openxmlformats.org/officeDocument/2006/relationships/hyperlink" Target="&#3648;&#3629;&#3585;&#3626;&#3634;&#3619;&#3649;&#3609;&#3610;&#3585;&#3634;&#3619;&#3621;&#3634;\&#3609;&#3634;&#3591;&#3608;&#3609;&#3633;&#3597;&#3597;&#3634;%20%20&#3627;&#3634;&#3619;&#3626;&#3619;&#3632;&#3588;&#3641;.docx" TargetMode="External"/><Relationship Id="rId27" Type="http://schemas.openxmlformats.org/officeDocument/2006/relationships/hyperlink" Target="&#3648;&#3629;&#3585;&#3626;&#3634;&#3619;&#3649;&#3609;&#3610;&#3585;&#3634;&#3619;&#3621;&#3634;\&#3609;&#3634;&#3591;&#3626;&#3634;&#3623;&#3611;&#3634;&#3619;&#3618;&#3660;&#3614;&#3636;&#3619;&#3597;&#3634;&#3603;&#3660;%20&#3648;&#3585;&#3605;&#3640;&#3586;&#3634;&#3623;.docx" TargetMode="External"/><Relationship Id="rId30" Type="http://schemas.openxmlformats.org/officeDocument/2006/relationships/hyperlink" Target="&#3648;&#3629;&#3585;&#3626;&#3634;&#3619;&#3649;&#3609;&#3610;&#3585;&#3634;&#3619;&#3621;&#3634;\&#3609;&#3634;&#3591;&#3626;&#3634;&#3623;&#3623;&#3619;&#3634;&#3585;&#3640;&#3621;%20&#3594;&#3617;&#3614;&#3641;&#3656;.docx" TargetMode="External"/><Relationship Id="rId35" Type="http://schemas.openxmlformats.org/officeDocument/2006/relationships/hyperlink" Target="&#3648;&#3629;&#3585;&#3626;&#3634;&#3619;&#3649;&#3609;&#3610;&#3585;&#3634;&#3619;&#3621;&#3634;\&#3609;&#3634;&#3591;&#3626;&#3634;&#3623;&#3614;&#3619;&#3619;&#3603;&#3607;&#3636;&#3623;&#3634;%20&#3585;&#3634;&#3623;&#3637;&#3609;&#3633;&#3609;&#3607;&#3660;.docx" TargetMode="External"/><Relationship Id="rId43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&#3648;&#3629;&#3585;&#3626;&#3634;&#3619;&#3649;&#3609;&#3610;&#3585;&#3634;&#3619;&#3621;&#3634;\&#3609;&#3634;&#3618;&#3629;&#3604;&#3636;&#3648;&#3619;&#3585;%20%20&#3592;&#3633;&#3609;&#3626;&#3637;.docx" TargetMode="External"/><Relationship Id="rId13" Type="http://schemas.openxmlformats.org/officeDocument/2006/relationships/hyperlink" Target="&#3648;&#3629;&#3585;&#3626;&#3634;&#3619;&#3649;&#3609;&#3610;&#3585;&#3634;&#3619;&#3621;&#3634;\&#3609;&#3634;&#3591;&#3618;&#3636;&#3609;&#3604;&#3637;%20%20&#3614;&#3619;&#3627;&#3617;&#3610;&#3640;&#3597;.docx" TargetMode="External"/><Relationship Id="rId18" Type="http://schemas.openxmlformats.org/officeDocument/2006/relationships/hyperlink" Target="&#3648;&#3629;&#3585;&#3626;&#3634;&#3619;&#3649;&#3609;&#3610;&#3585;&#3634;&#3619;&#3621;&#3634;\&#3609;&#3634;&#3618;&#3592;&#3619;&#3641;&#3597;%20%20&#3629;&#3636;&#3609;&#3607;&#3619;&#3660;&#3611;&#3656;&#3634;&#3609;.docx" TargetMode="External"/><Relationship Id="rId26" Type="http://schemas.openxmlformats.org/officeDocument/2006/relationships/hyperlink" Target="&#3648;&#3629;&#3585;&#3626;&#3634;&#3619;&#3649;&#3609;&#3610;&#3585;&#3634;&#3619;&#3621;&#3634;\&#3609;&#3634;&#3591;&#3626;&#3634;&#3623;&#3585;&#3594;&#3585;&#3619;%20&#3626;&#3636;&#3609;&#3623;&#3591;&#3588;&#3660;.docx" TargetMode="External"/><Relationship Id="rId3" Type="http://schemas.openxmlformats.org/officeDocument/2006/relationships/hyperlink" Target="&#3648;&#3629;&#3585;&#3626;&#3634;&#3619;&#3649;&#3609;&#3610;&#3585;&#3634;&#3619;&#3621;&#3634;\&#3609;&#3634;&#3618;&#3608;&#3591;&#3594;&#3633;&#3618;%20%20&#3610;&#3640;&#3597;&#3617;&#3637;.docx" TargetMode="External"/><Relationship Id="rId21" Type="http://schemas.openxmlformats.org/officeDocument/2006/relationships/hyperlink" Target="&#3648;&#3629;&#3585;&#3626;&#3634;&#3619;&#3649;&#3609;&#3610;&#3585;&#3634;&#3619;&#3621;&#3634;\&#3609;&#3634;&#3618;&#3585;&#3633;&#3591;&#3623;&#3634;&#3621;%20&#3585;&#3619;&#3632;&#3648;&#3648;&#3626;&#3619;&#3660;.docx" TargetMode="External"/><Relationship Id="rId34" Type="http://schemas.openxmlformats.org/officeDocument/2006/relationships/hyperlink" Target="&#3648;&#3629;&#3585;&#3626;&#3634;&#3619;&#3649;&#3609;&#3610;&#3585;&#3634;&#3619;&#3621;&#3634;\&#3609;&#3634;&#3591;&#3626;&#3634;&#3623;&#3629;&#3616;&#3633;&#3626;&#3619;&#3634;%20&#3614;&#3619;&#3627;&#3617;&#3610;&#3640;&#3597;.docx" TargetMode="External"/><Relationship Id="rId7" Type="http://schemas.openxmlformats.org/officeDocument/2006/relationships/hyperlink" Target="&#3648;&#3629;&#3585;&#3626;&#3634;&#3619;&#3649;&#3609;&#3610;&#3585;&#3634;&#3619;&#3621;&#3634;\&#3609;&#3634;&#3618;&#3603;&#3633;&#3600;&#3614;&#3619;%20%20&#3616;&#3641;&#3617;&#3636;&#3604;&#3637;.docx" TargetMode="External"/><Relationship Id="rId12" Type="http://schemas.openxmlformats.org/officeDocument/2006/relationships/hyperlink" Target="&#3648;&#3629;&#3585;&#3626;&#3634;&#3619;&#3649;&#3609;&#3610;&#3585;&#3634;&#3619;&#3621;&#3634;\&#3609;&#3634;&#3618;&#3592;&#3633;&#3585;&#3619;&#3648;&#3614;&#3594;&#3619;%20%20&#3648;&#3610;&#3657;&#3634;&#3627;&#3621;&#3656;&#3629;&#3648;&#3614;&#3594;&#3619;.docx" TargetMode="External"/><Relationship Id="rId17" Type="http://schemas.openxmlformats.org/officeDocument/2006/relationships/hyperlink" Target="&#3648;&#3629;&#3585;&#3626;&#3634;&#3619;&#3649;&#3609;&#3610;&#3585;&#3634;&#3619;&#3621;&#3634;\&#3609;&#3634;&#3618;&#3629;&#3640;&#3648;&#3607;&#3609;%20&#3649;&#3626;&#3591;&#3617;&#3603;&#3637;.docx" TargetMode="External"/><Relationship Id="rId25" Type="http://schemas.openxmlformats.org/officeDocument/2006/relationships/hyperlink" Target="&#3648;&#3629;&#3585;&#3626;&#3634;&#3619;&#3649;&#3609;&#3610;&#3585;&#3634;&#3619;&#3621;&#3634;\&#3609;&#3634;&#3591;&#3626;&#3634;&#3623;&#3611;&#3634;&#3619;&#3618;&#3660;&#3614;&#3636;&#3619;&#3597;&#3634;&#3603;&#3660;%20&#3648;&#3585;&#3605;&#3640;&#3586;&#3634;&#3623;.docx" TargetMode="External"/><Relationship Id="rId33" Type="http://schemas.openxmlformats.org/officeDocument/2006/relationships/hyperlink" Target="&#3648;&#3629;&#3585;&#3626;&#3634;&#3619;&#3649;&#3609;&#3610;&#3585;&#3634;&#3619;&#3621;&#3634;\&#3609;&#3634;&#3618;&#3603;&#3633;&#3600;&#3626;&#3636;&#3607;&#3608;&#3636;&#3660;%20&#3606;&#3639;&#3629;&#3624;&#3637;&#3621;.docx" TargetMode="External"/><Relationship Id="rId2" Type="http://schemas.openxmlformats.org/officeDocument/2006/relationships/hyperlink" Target="&#3648;&#3629;&#3585;&#3626;&#3634;&#3619;&#3649;&#3609;&#3610;&#3585;&#3634;&#3619;&#3621;&#3634;\&#3609;&#3634;&#3618;&#3611;&#3636;&#3618;&#3632;%20%20&#3652;&#3593;&#3621;&#3616;&#3641;&#3617;&#3636;.docx" TargetMode="External"/><Relationship Id="rId16" Type="http://schemas.openxmlformats.org/officeDocument/2006/relationships/hyperlink" Target="&#3648;&#3629;&#3585;&#3626;&#3634;&#3619;&#3649;&#3609;&#3610;&#3585;&#3634;&#3619;&#3621;&#3634;\&#3609;&#3634;&#3591;&#3618;&#3640;&#3623;&#3608;&#3636;&#3604;&#3634;%20&#3617;&#3603;&#3637;&#3586;&#3633;&#3605;&#3636;&#3618;&#3660;.docx" TargetMode="External"/><Relationship Id="rId20" Type="http://schemas.openxmlformats.org/officeDocument/2006/relationships/hyperlink" Target="&#3648;&#3629;&#3585;&#3626;&#3634;&#3619;&#3649;&#3609;&#3610;&#3585;&#3634;&#3619;&#3621;&#3634;\&#3609;&#3634;&#3591;&#3608;&#3609;&#3633;&#3597;&#3597;&#3634;%20%20&#3627;&#3634;&#3619;&#3626;&#3619;&#3632;&#3588;&#3641;.docx" TargetMode="External"/><Relationship Id="rId29" Type="http://schemas.openxmlformats.org/officeDocument/2006/relationships/hyperlink" Target="&#3648;&#3629;&#3585;&#3626;&#3634;&#3619;&#3649;&#3609;&#3610;&#3585;&#3634;&#3619;&#3621;&#3634;\&#3609;&#3634;&#3618;&#3603;&#3600;&#3616;&#3633;&#3588;%20&#3648;&#3648;&#3585;&#3657;&#3623;&#3609;&#3636;&#3617;&#3636;&#3605;&#3619;.docx" TargetMode="External"/><Relationship Id="rId1" Type="http://schemas.openxmlformats.org/officeDocument/2006/relationships/hyperlink" Target="&#3648;&#3629;&#3585;&#3626;&#3634;&#3619;&#3649;&#3609;&#3610;&#3585;&#3634;&#3619;&#3621;&#3634;\&#3609;&#3634;&#3618;&#3614;&#3619;&#3594;&#3633;&#3618;%20%20&#3626;&#3623;&#3609;&#3627;&#3629;&#3617;.docx" TargetMode="External"/><Relationship Id="rId6" Type="http://schemas.openxmlformats.org/officeDocument/2006/relationships/hyperlink" Target="&#3648;&#3629;&#3585;&#3626;&#3634;&#3619;&#3649;&#3609;&#3610;&#3585;&#3634;&#3619;&#3621;&#3634;\&#3609;&#3634;&#3618;&#3623;&#3637;&#3619;&#3632;%20%20&#3611;&#3633;&#3609;&#3588;&#3635;.docx" TargetMode="External"/><Relationship Id="rId11" Type="http://schemas.openxmlformats.org/officeDocument/2006/relationships/hyperlink" Target="&#3648;&#3629;&#3585;&#3626;&#3634;&#3619;&#3649;&#3609;&#3610;&#3585;&#3634;&#3619;&#3621;&#3634;\&#3609;&#3634;&#3591;&#3626;&#3634;&#3623;&#3592;&#3634;&#3617;&#3592;&#3640;&#3619;&#3637;%20&#3623;&#3633;&#3609;&#3607;&#3635;.docx" TargetMode="External"/><Relationship Id="rId24" Type="http://schemas.openxmlformats.org/officeDocument/2006/relationships/hyperlink" Target="&#3648;&#3629;&#3585;&#3626;&#3634;&#3619;&#3649;&#3609;&#3610;&#3585;&#3634;&#3619;&#3621;&#3634;\&#3609;&#3634;&#3618;&#3626;&#3617;&#3614;&#3640;&#3608;%20&#3626;&#3636;&#3617;&#3617;&#3632;&#3603;&#3637;.docx" TargetMode="External"/><Relationship Id="rId32" Type="http://schemas.openxmlformats.org/officeDocument/2006/relationships/hyperlink" Target="&#3648;&#3629;&#3585;&#3626;&#3634;&#3619;&#3649;&#3609;&#3610;&#3585;&#3634;&#3619;&#3621;&#3634;\&#3609;&#3634;&#3618;&#3648;&#3629;&#3585;&#3609;&#3619;&#3636;&#3609;&#3607;&#3619;&#3660;%20&#3626;&#3636;&#3609;&#3623;&#3591;&#3588;&#3660;.docx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&#3648;&#3629;&#3585;&#3626;&#3634;&#3619;&#3649;&#3609;&#3610;&#3585;&#3634;&#3619;&#3621;&#3634;\&#3609;&#3634;&#3618;&#3623;&#3637;&#3609;&#3633;&#3626;%20%20&#3626;&#3629;&#3609;&#3617;&#3634;&#3621;&#3634;.docx" TargetMode="External"/><Relationship Id="rId15" Type="http://schemas.openxmlformats.org/officeDocument/2006/relationships/hyperlink" Target="&#3648;&#3629;&#3585;&#3626;&#3634;&#3619;&#3649;&#3609;&#3610;&#3585;&#3634;&#3619;&#3621;&#3634;\&#3609;&#3634;&#3618;&#3626;&#3617;&#3618;&#3624;%20%20&#3588;&#3621;&#3633;&#3591;&#3648;&#3591;&#3636;&#3609;.docx" TargetMode="External"/><Relationship Id="rId23" Type="http://schemas.openxmlformats.org/officeDocument/2006/relationships/hyperlink" Target="&#3648;&#3629;&#3585;&#3626;&#3634;&#3619;&#3649;&#3609;&#3610;&#3585;&#3634;&#3619;&#3621;&#3634;\&#3609;&#3634;&#3618;&#3626;&#3609;&#3629;&#3591;%20&#3611;&#3633;&#3597;&#3597;&#3634;&#3604;&#3637;.docx" TargetMode="External"/><Relationship Id="rId28" Type="http://schemas.openxmlformats.org/officeDocument/2006/relationships/hyperlink" Target="&#3648;&#3629;&#3585;&#3626;&#3634;&#3619;&#3649;&#3609;&#3610;&#3585;&#3634;&#3619;&#3621;&#3634;\&#3609;&#3634;&#3591;&#3626;&#3634;&#3623;&#3623;&#3619;&#3634;&#3585;&#3640;&#3621;%20&#3594;&#3617;&#3614;&#3641;&#3656;.docx" TargetMode="External"/><Relationship Id="rId36" Type="http://schemas.openxmlformats.org/officeDocument/2006/relationships/hyperlink" Target="&#3648;&#3629;&#3585;&#3626;&#3634;&#3619;&#3649;&#3609;&#3610;&#3585;&#3634;&#3619;&#3621;&#3634;\&#3609;&#3634;&#3591;&#3585;&#3620;&#3625;&#3603;&#3634;%20%20&#3627;&#3634;&#3597;&#3623;&#3619;&#3619;&#3603;&#3634;.docx" TargetMode="External"/><Relationship Id="rId10" Type="http://schemas.openxmlformats.org/officeDocument/2006/relationships/hyperlink" Target="&#3648;&#3629;&#3585;&#3626;&#3634;&#3619;&#3649;&#3609;&#3610;&#3585;&#3634;&#3619;&#3621;&#3634;\&#3609;&#3634;&#3591;&#3609;&#3634;&#3619;&#3637;%20%20&#3607;&#3629;&#3591;&#3595;&#3657;&#3629;&#3609;.docx" TargetMode="External"/><Relationship Id="rId19" Type="http://schemas.openxmlformats.org/officeDocument/2006/relationships/hyperlink" Target="&#3648;&#3629;&#3585;&#3626;&#3634;&#3619;&#3649;&#3609;&#3610;&#3585;&#3634;&#3619;&#3621;&#3634;\&#3609;&#3634;&#3591;&#3626;&#3617;&#3610;&#3640;&#3597;%20%20&#3588;&#3635;&#3614;&#3634;&#3603;&#3636;&#3594;&#3618;&#3660;.docx" TargetMode="External"/><Relationship Id="rId31" Type="http://schemas.openxmlformats.org/officeDocument/2006/relationships/hyperlink" Target="&#3648;&#3629;&#3585;&#3626;&#3634;&#3619;&#3649;&#3609;&#3610;&#3585;&#3634;&#3619;&#3621;&#3634;\&#3609;&#3634;&#3591;&#3626;&#3634;&#3623;&#3614;&#3619;&#3619;&#3603;&#3607;&#3636;&#3623;&#3634;%20&#3585;&#3634;&#3623;&#3637;&#3609;&#3633;&#3609;&#3607;&#3660;.docx" TargetMode="External"/><Relationship Id="rId4" Type="http://schemas.openxmlformats.org/officeDocument/2006/relationships/hyperlink" Target="&#3648;&#3629;&#3585;&#3626;&#3634;&#3619;&#3649;&#3609;&#3610;&#3585;&#3634;&#3619;&#3621;&#3634;\&#3609;&#3634;&#3618;&#3594;&#3640;&#3605;&#3636;&#3614;&#3591;&#3625;&#3660;%20%20&#3607;&#3629;&#3591;&#3617;&#3634;.docx" TargetMode="External"/><Relationship Id="rId9" Type="http://schemas.openxmlformats.org/officeDocument/2006/relationships/hyperlink" Target="&#3648;&#3629;&#3585;&#3626;&#3634;&#3619;&#3649;&#3609;&#3610;&#3585;&#3634;&#3619;&#3621;&#3634;\&#3609;&#3634;&#3618;&#3617;&#3609;&#3605;&#3619;&#3637;%20&#3611;&#3619;&#3637;&#3614;&#3621;&#3641;.docx" TargetMode="External"/><Relationship Id="rId14" Type="http://schemas.openxmlformats.org/officeDocument/2006/relationships/hyperlink" Target="&#3648;&#3629;&#3585;&#3626;&#3634;&#3619;&#3649;&#3609;&#3610;&#3585;&#3634;&#3619;&#3621;&#3634;\&#3609;&#3634;&#3618;&#3626;&#3640;&#3586;%20%20&#3624;&#3619;&#3637;&#3592;&#3633;&#3609;&#3607;&#3619;&#3660;.docx" TargetMode="External"/><Relationship Id="rId22" Type="http://schemas.openxmlformats.org/officeDocument/2006/relationships/hyperlink" Target="&#3648;&#3629;&#3585;&#3626;&#3634;&#3619;&#3649;&#3609;&#3610;&#3585;&#3634;&#3619;&#3621;&#3634;\&#3609;&#3634;&#3618;&#3626;&#3634;&#3608;&#3636;&#3605;%20&#3588;&#3635;&#3614;&#3634;&#3603;&#3636;&#3594;&#3618;&#3660;.docx" TargetMode="External"/><Relationship Id="rId27" Type="http://schemas.openxmlformats.org/officeDocument/2006/relationships/hyperlink" Target="&#3648;&#3629;&#3585;&#3626;&#3634;&#3619;&#3649;&#3609;&#3610;&#3585;&#3634;&#3619;&#3621;&#3634;\&#3609;&#3634;&#3618;&#3623;&#3619;&#3614;&#3621;%20&#3621;&#3656;&#3629;&#3614;&#3636;&#3617;&#3614;&#3660;.docx" TargetMode="External"/><Relationship Id="rId30" Type="http://schemas.openxmlformats.org/officeDocument/2006/relationships/hyperlink" Target="&#3648;&#3629;&#3585;&#3626;&#3634;&#3619;&#3649;&#3609;&#3610;&#3585;&#3634;&#3619;&#3621;&#3634;\&#3609;&#3634;&#3618;&#3623;&#3633;&#3609;&#3594;&#3633;&#3618;%20&#3610;&#3640;&#3597;&#3626;&#3632;&#3629;&#3634;&#3604;.docx" TargetMode="External"/><Relationship Id="rId35" Type="http://schemas.openxmlformats.org/officeDocument/2006/relationships/hyperlink" Target="&#3648;&#3629;&#3585;&#3626;&#3634;&#3619;&#3649;&#3609;&#3610;&#3585;&#3634;&#3619;&#3621;&#3634;\&#3609;&#3634;&#3591;&#3626;&#3634;&#3623;&#3617;&#3603;&#3601;&#3636;&#3619;&#3634;%20&#3626;&#3623;&#3656;&#3634;&#3591;&#3649;&#3592;&#3657;&#3591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topLeftCell="A28" zoomScaleNormal="100" zoomScaleSheetLayoutView="100" workbookViewId="0">
      <selection activeCell="H9" sqref="H9"/>
    </sheetView>
  </sheetViews>
  <sheetFormatPr defaultColWidth="9" defaultRowHeight="20.25" x14ac:dyDescent="0.3"/>
  <cols>
    <col min="1" max="1" width="26.625" style="1" customWidth="1"/>
    <col min="2" max="2" width="29.75" style="1" customWidth="1"/>
    <col min="3" max="5" width="9" style="4"/>
    <col min="6" max="8" width="9" style="1"/>
    <col min="9" max="9" width="10.75" style="1" customWidth="1"/>
    <col min="10" max="11" width="9" style="1"/>
    <col min="12" max="12" width="11" style="1" customWidth="1"/>
    <col min="13" max="13" width="9" style="4"/>
    <col min="14" max="16384" width="9" style="1"/>
  </cols>
  <sheetData>
    <row r="1" spans="1:14" x14ac:dyDescent="0.3">
      <c r="A1" s="129" t="s">
        <v>0</v>
      </c>
      <c r="B1" s="129" t="s">
        <v>1</v>
      </c>
      <c r="C1" s="130" t="s">
        <v>22</v>
      </c>
      <c r="D1" s="131"/>
      <c r="E1" s="131"/>
      <c r="F1" s="131"/>
      <c r="G1" s="132"/>
      <c r="H1" s="129" t="s">
        <v>23</v>
      </c>
      <c r="I1" s="129"/>
      <c r="J1" s="129"/>
      <c r="K1" s="129"/>
      <c r="L1" s="129" t="s">
        <v>81</v>
      </c>
      <c r="M1" s="129"/>
      <c r="N1" s="83" t="s">
        <v>154</v>
      </c>
    </row>
    <row r="2" spans="1:14" x14ac:dyDescent="0.3">
      <c r="A2" s="129"/>
      <c r="B2" s="129"/>
      <c r="C2" s="33" t="s">
        <v>2</v>
      </c>
      <c r="D2" s="15" t="s">
        <v>3</v>
      </c>
      <c r="E2" s="35" t="s">
        <v>4</v>
      </c>
      <c r="F2" s="37" t="s">
        <v>5</v>
      </c>
      <c r="G2" s="32" t="s">
        <v>86</v>
      </c>
      <c r="H2" s="42" t="s">
        <v>2</v>
      </c>
      <c r="I2" s="15" t="s">
        <v>3</v>
      </c>
      <c r="J2" s="40" t="s">
        <v>4</v>
      </c>
      <c r="K2" s="21" t="s">
        <v>5</v>
      </c>
      <c r="L2" s="43" t="s">
        <v>84</v>
      </c>
      <c r="M2" s="33" t="s">
        <v>83</v>
      </c>
      <c r="N2" s="1" t="s">
        <v>155</v>
      </c>
    </row>
    <row r="3" spans="1:14" x14ac:dyDescent="0.3">
      <c r="A3" s="76" t="s">
        <v>88</v>
      </c>
      <c r="B3" s="3" t="s">
        <v>19</v>
      </c>
      <c r="C3" s="5">
        <v>0</v>
      </c>
      <c r="D3" s="16">
        <v>0</v>
      </c>
      <c r="E3" s="5">
        <v>0</v>
      </c>
      <c r="F3" s="5">
        <v>0</v>
      </c>
      <c r="G3" s="5">
        <v>0</v>
      </c>
      <c r="H3" s="5">
        <f t="shared" ref="H3:H6" si="0">IF(AND(C3&gt;=0,C3&lt;30),30-C3,"หมดสิทธิ์")</f>
        <v>30</v>
      </c>
      <c r="I3" s="16">
        <f t="shared" ref="I3:I8" si="1">IF(AND(D3&gt;=0,D3&lt;30),30-D3,"หมดสิทธิ์")</f>
        <v>30</v>
      </c>
      <c r="J3" s="5">
        <f t="shared" ref="J3:J29" si="2">IF(AND(E3&gt;=0,E3&lt;45),45-E3,"หมดสิทธิ์")</f>
        <v>45</v>
      </c>
      <c r="K3" s="5">
        <f>IF(AND(F3&gt;=0,F3&lt;90),90-F3,"หมดสิทธิ์")</f>
        <v>90</v>
      </c>
      <c r="L3" s="5">
        <v>0</v>
      </c>
      <c r="M3" s="47">
        <v>0</v>
      </c>
    </row>
    <row r="4" spans="1:14" x14ac:dyDescent="0.3">
      <c r="A4" s="45" t="s">
        <v>10</v>
      </c>
      <c r="B4" s="3" t="s">
        <v>85</v>
      </c>
      <c r="C4" s="5">
        <v>6</v>
      </c>
      <c r="D4" s="16">
        <v>4</v>
      </c>
      <c r="E4" s="5">
        <v>0</v>
      </c>
      <c r="F4" s="5">
        <v>0</v>
      </c>
      <c r="G4" s="5">
        <v>0</v>
      </c>
      <c r="H4" s="5">
        <f t="shared" si="0"/>
        <v>24</v>
      </c>
      <c r="I4" s="16">
        <f t="shared" si="1"/>
        <v>26</v>
      </c>
      <c r="J4" s="5">
        <f t="shared" si="2"/>
        <v>45</v>
      </c>
      <c r="K4" s="5">
        <f>IF(AND(F4&gt;=0,F4&lt;90),90-F4,"หมดสิทธิ์")</f>
        <v>90</v>
      </c>
      <c r="L4" s="5">
        <v>0</v>
      </c>
      <c r="M4" s="47">
        <v>0</v>
      </c>
    </row>
    <row r="5" spans="1:14" x14ac:dyDescent="0.3">
      <c r="A5" s="45" t="s">
        <v>6</v>
      </c>
      <c r="B5" s="1" t="s">
        <v>20</v>
      </c>
      <c r="C5" s="5">
        <v>0</v>
      </c>
      <c r="D5" s="16">
        <v>2</v>
      </c>
      <c r="E5" s="5">
        <v>3</v>
      </c>
      <c r="F5" s="5">
        <v>0</v>
      </c>
      <c r="G5" s="5">
        <v>0</v>
      </c>
      <c r="H5" s="5">
        <f t="shared" si="0"/>
        <v>30</v>
      </c>
      <c r="I5" s="16">
        <f t="shared" si="1"/>
        <v>28</v>
      </c>
      <c r="J5" s="5">
        <f t="shared" si="2"/>
        <v>42</v>
      </c>
      <c r="K5" s="5">
        <f t="shared" ref="K5:K30" si="3">IF(AND(F5&gt;=0,F5&lt;90),90-F5,"หมดสิทธิ์")</f>
        <v>90</v>
      </c>
      <c r="L5" s="5">
        <v>0</v>
      </c>
      <c r="M5" s="47">
        <v>0</v>
      </c>
      <c r="N5" s="1">
        <v>11</v>
      </c>
    </row>
    <row r="6" spans="1:14" x14ac:dyDescent="0.3">
      <c r="A6" s="45" t="s">
        <v>9</v>
      </c>
      <c r="B6" s="9" t="s">
        <v>98</v>
      </c>
      <c r="C6" s="5">
        <v>0</v>
      </c>
      <c r="D6" s="16">
        <v>1</v>
      </c>
      <c r="E6" s="5">
        <v>0</v>
      </c>
      <c r="F6" s="5">
        <v>0</v>
      </c>
      <c r="G6" s="5">
        <v>0</v>
      </c>
      <c r="H6" s="5">
        <f t="shared" si="0"/>
        <v>30</v>
      </c>
      <c r="I6" s="16">
        <f t="shared" si="1"/>
        <v>29</v>
      </c>
      <c r="J6" s="5">
        <f t="shared" ref="J6" si="4">IF(AND(E6&gt;=0,E6&lt;45),45-E6,"หมดสิทธิ์")</f>
        <v>45</v>
      </c>
      <c r="K6" s="5">
        <f t="shared" ref="K6" si="5">IF(AND(F6&gt;=0,F6&lt;90),90-F6,"หมดสิทธิ์")</f>
        <v>90</v>
      </c>
      <c r="L6" s="5">
        <v>0</v>
      </c>
      <c r="M6" s="47">
        <v>0</v>
      </c>
    </row>
    <row r="7" spans="1:14" x14ac:dyDescent="0.3">
      <c r="A7" s="45" t="s">
        <v>8</v>
      </c>
      <c r="B7" s="8" t="s">
        <v>89</v>
      </c>
      <c r="C7" s="5">
        <v>0</v>
      </c>
      <c r="D7" s="16">
        <v>0</v>
      </c>
      <c r="E7" s="5">
        <v>0</v>
      </c>
      <c r="F7" s="5">
        <v>0</v>
      </c>
      <c r="G7" s="5">
        <v>0</v>
      </c>
      <c r="H7" s="5">
        <f t="shared" ref="H7:H29" si="6">IF(AND(C7&gt;=0,C7&lt;30),30-C7,"หมดสิทธิ์")</f>
        <v>30</v>
      </c>
      <c r="I7" s="16">
        <f>IF(AND(D7&gt;=0,D7&lt;30),30-D7,"หมดสิทธิ์")</f>
        <v>30</v>
      </c>
      <c r="J7" s="5">
        <f t="shared" si="2"/>
        <v>45</v>
      </c>
      <c r="K7" s="5">
        <f t="shared" si="3"/>
        <v>90</v>
      </c>
      <c r="L7" s="5">
        <v>0</v>
      </c>
      <c r="M7" s="47">
        <v>0</v>
      </c>
    </row>
    <row r="8" spans="1:14" x14ac:dyDescent="0.3">
      <c r="A8" s="45" t="s">
        <v>104</v>
      </c>
      <c r="B8" s="9" t="s">
        <v>130</v>
      </c>
      <c r="C8" s="5">
        <v>7</v>
      </c>
      <c r="D8" s="16">
        <v>2</v>
      </c>
      <c r="E8" s="5">
        <v>3</v>
      </c>
      <c r="F8" s="5">
        <v>0</v>
      </c>
      <c r="G8" s="5">
        <v>0</v>
      </c>
      <c r="H8" s="5">
        <f t="shared" si="6"/>
        <v>23</v>
      </c>
      <c r="I8" s="16">
        <f t="shared" si="1"/>
        <v>28</v>
      </c>
      <c r="J8" s="5">
        <f t="shared" si="2"/>
        <v>42</v>
      </c>
      <c r="K8" s="5">
        <f t="shared" si="3"/>
        <v>90</v>
      </c>
      <c r="L8" s="5">
        <v>0</v>
      </c>
      <c r="M8" s="47">
        <v>0</v>
      </c>
      <c r="N8" s="1">
        <v>12</v>
      </c>
    </row>
    <row r="9" spans="1:14" x14ac:dyDescent="0.3">
      <c r="A9" s="45" t="s">
        <v>106</v>
      </c>
      <c r="B9" s="9" t="s">
        <v>116</v>
      </c>
      <c r="C9" s="5">
        <v>2</v>
      </c>
      <c r="D9" s="16">
        <v>6</v>
      </c>
      <c r="E9" s="5">
        <v>0</v>
      </c>
      <c r="F9" s="5">
        <v>0</v>
      </c>
      <c r="G9" s="5">
        <v>0</v>
      </c>
      <c r="H9" s="5">
        <f t="shared" si="6"/>
        <v>28</v>
      </c>
      <c r="I9" s="16">
        <f>IF(AND(D9&gt;=0,D9&lt;29),29-D9,"หมดสิทธิ์")</f>
        <v>23</v>
      </c>
      <c r="J9" s="5">
        <f t="shared" si="2"/>
        <v>45</v>
      </c>
      <c r="K9" s="5">
        <f t="shared" si="3"/>
        <v>90</v>
      </c>
      <c r="L9" s="5">
        <v>0</v>
      </c>
      <c r="M9" s="47">
        <v>0</v>
      </c>
      <c r="N9" s="1">
        <v>11</v>
      </c>
    </row>
    <row r="10" spans="1:14" x14ac:dyDescent="0.3">
      <c r="A10" s="45" t="s">
        <v>129</v>
      </c>
      <c r="B10" s="9" t="s">
        <v>131</v>
      </c>
      <c r="C10" s="5">
        <v>0</v>
      </c>
      <c r="D10" s="16">
        <v>3</v>
      </c>
      <c r="E10" s="5">
        <v>0</v>
      </c>
      <c r="F10" s="5">
        <v>0</v>
      </c>
      <c r="G10" s="5">
        <v>0</v>
      </c>
      <c r="H10" s="5">
        <f t="shared" si="6"/>
        <v>30</v>
      </c>
      <c r="I10" s="16">
        <f>IF(AND(D10&gt;=0,D10&lt;30),30-D10,"หมดสิทธิ์")</f>
        <v>27</v>
      </c>
      <c r="J10" s="5">
        <f t="shared" si="2"/>
        <v>45</v>
      </c>
      <c r="K10" s="5">
        <f t="shared" si="3"/>
        <v>90</v>
      </c>
      <c r="L10" s="5">
        <v>0</v>
      </c>
      <c r="M10" s="47">
        <v>0</v>
      </c>
    </row>
    <row r="11" spans="1:14" x14ac:dyDescent="0.3">
      <c r="A11" s="45" t="s">
        <v>132</v>
      </c>
      <c r="B11" s="44" t="s">
        <v>133</v>
      </c>
      <c r="C11" s="5">
        <v>0</v>
      </c>
      <c r="D11" s="16">
        <v>0</v>
      </c>
      <c r="E11" s="5">
        <v>0</v>
      </c>
      <c r="F11" s="5">
        <v>0</v>
      </c>
      <c r="G11" s="5">
        <v>0</v>
      </c>
      <c r="H11" s="5">
        <f t="shared" si="6"/>
        <v>30</v>
      </c>
      <c r="I11" s="16">
        <f>IF(AND(D11&gt;=0,D11&lt;30),30-D11,"หมดสิทธิ์")</f>
        <v>30</v>
      </c>
      <c r="J11" s="5">
        <f t="shared" si="2"/>
        <v>45</v>
      </c>
      <c r="K11" s="5">
        <v>90</v>
      </c>
      <c r="L11" s="5">
        <v>0</v>
      </c>
      <c r="M11" s="47">
        <v>0</v>
      </c>
    </row>
    <row r="12" spans="1:14" x14ac:dyDescent="0.3">
      <c r="A12" s="50" t="s">
        <v>105</v>
      </c>
      <c r="B12" s="8" t="s">
        <v>21</v>
      </c>
      <c r="C12" s="5">
        <v>0</v>
      </c>
      <c r="D12" s="16">
        <v>0</v>
      </c>
      <c r="E12" s="5">
        <v>0</v>
      </c>
      <c r="F12" s="5">
        <v>0</v>
      </c>
      <c r="G12" s="5">
        <v>0</v>
      </c>
      <c r="H12" s="5">
        <f t="shared" si="6"/>
        <v>30</v>
      </c>
      <c r="I12" s="16">
        <f>IF(AND(D12&gt;=0,D12&lt;30),30-D12,"หมดสิทธิ์")</f>
        <v>30</v>
      </c>
      <c r="J12" s="5">
        <f t="shared" si="2"/>
        <v>45</v>
      </c>
      <c r="K12" s="5">
        <f t="shared" si="3"/>
        <v>90</v>
      </c>
      <c r="L12" s="5">
        <v>0</v>
      </c>
      <c r="M12" s="51">
        <v>0</v>
      </c>
    </row>
    <row r="13" spans="1:14" x14ac:dyDescent="0.3">
      <c r="A13" s="50" t="s">
        <v>11</v>
      </c>
      <c r="B13" s="1" t="s">
        <v>91</v>
      </c>
      <c r="C13" s="5">
        <v>10</v>
      </c>
      <c r="D13" s="16">
        <v>2</v>
      </c>
      <c r="E13" s="5">
        <v>0</v>
      </c>
      <c r="F13" s="5">
        <v>0</v>
      </c>
      <c r="G13" s="5">
        <v>0</v>
      </c>
      <c r="H13" s="5">
        <f t="shared" si="6"/>
        <v>20</v>
      </c>
      <c r="I13" s="16">
        <f>IF(AND(D13&gt;=0,D13&lt;18),18-D13,"หมดสิทธิ์")</f>
        <v>16</v>
      </c>
      <c r="J13" s="5">
        <f t="shared" si="2"/>
        <v>45</v>
      </c>
      <c r="K13" s="5">
        <f t="shared" si="3"/>
        <v>90</v>
      </c>
      <c r="L13" s="5">
        <v>0</v>
      </c>
      <c r="M13" s="51">
        <v>0</v>
      </c>
      <c r="N13" s="1">
        <v>5</v>
      </c>
    </row>
    <row r="14" spans="1:14" x14ac:dyDescent="0.3">
      <c r="A14" s="50" t="s">
        <v>12</v>
      </c>
      <c r="B14" s="9" t="s">
        <v>90</v>
      </c>
      <c r="C14" s="5">
        <v>12</v>
      </c>
      <c r="D14" s="16">
        <v>3</v>
      </c>
      <c r="E14" s="5">
        <v>0</v>
      </c>
      <c r="F14" s="5">
        <v>0</v>
      </c>
      <c r="G14" s="5">
        <v>0</v>
      </c>
      <c r="H14" s="5">
        <f t="shared" si="6"/>
        <v>18</v>
      </c>
      <c r="I14" s="16">
        <f>IF(AND(D14&gt;=0,D14&lt;30),30-D14,"หมดสิทธิ์")</f>
        <v>27</v>
      </c>
      <c r="J14" s="5">
        <f t="shared" si="2"/>
        <v>45</v>
      </c>
      <c r="K14" s="5">
        <f t="shared" si="3"/>
        <v>90</v>
      </c>
      <c r="L14" s="5">
        <v>0</v>
      </c>
      <c r="M14" s="51">
        <v>0</v>
      </c>
    </row>
    <row r="15" spans="1:14" x14ac:dyDescent="0.3">
      <c r="A15" s="50" t="s">
        <v>13</v>
      </c>
      <c r="B15" s="8" t="s">
        <v>92</v>
      </c>
      <c r="C15" s="5">
        <v>0</v>
      </c>
      <c r="D15" s="16">
        <v>2</v>
      </c>
      <c r="E15" s="5">
        <v>0</v>
      </c>
      <c r="F15" s="5">
        <v>0</v>
      </c>
      <c r="G15" s="5">
        <v>0</v>
      </c>
      <c r="H15" s="5">
        <f t="shared" si="6"/>
        <v>30</v>
      </c>
      <c r="I15" s="16">
        <f>IF(AND(D15&gt;=0,D15&lt;30),30-D15,"หมดสิทธิ์")</f>
        <v>28</v>
      </c>
      <c r="J15" s="5">
        <f t="shared" si="2"/>
        <v>45</v>
      </c>
      <c r="K15" s="5">
        <f t="shared" si="3"/>
        <v>90</v>
      </c>
      <c r="L15" s="5">
        <v>0</v>
      </c>
      <c r="M15" s="51">
        <v>0</v>
      </c>
      <c r="N15" s="1">
        <v>14</v>
      </c>
    </row>
    <row r="16" spans="1:14" x14ac:dyDescent="0.3">
      <c r="A16" s="50" t="s">
        <v>14</v>
      </c>
      <c r="B16" s="8" t="s">
        <v>93</v>
      </c>
      <c r="C16" s="5">
        <v>0</v>
      </c>
      <c r="D16" s="16">
        <v>4</v>
      </c>
      <c r="E16" s="5">
        <v>0</v>
      </c>
      <c r="F16" s="5">
        <v>0</v>
      </c>
      <c r="G16" s="5">
        <v>0</v>
      </c>
      <c r="H16" s="5">
        <f t="shared" si="6"/>
        <v>30</v>
      </c>
      <c r="I16" s="16">
        <f>IF(AND(D16&gt;=0,D16&lt;30),30-D16,"หมดสิทธิ์")</f>
        <v>26</v>
      </c>
      <c r="J16" s="5">
        <f t="shared" si="2"/>
        <v>45</v>
      </c>
      <c r="K16" s="5">
        <f t="shared" si="3"/>
        <v>90</v>
      </c>
      <c r="L16" s="5">
        <v>0</v>
      </c>
      <c r="M16" s="51">
        <v>0</v>
      </c>
    </row>
    <row r="17" spans="1:14" x14ac:dyDescent="0.3">
      <c r="A17" s="59" t="s">
        <v>143</v>
      </c>
      <c r="B17" s="8" t="s">
        <v>144</v>
      </c>
      <c r="C17" s="5">
        <v>3</v>
      </c>
      <c r="D17" s="16">
        <v>7</v>
      </c>
      <c r="E17" s="5">
        <v>0</v>
      </c>
      <c r="F17" s="5">
        <v>0</v>
      </c>
      <c r="G17" s="5">
        <v>0</v>
      </c>
      <c r="H17" s="5">
        <f t="shared" si="6"/>
        <v>27</v>
      </c>
      <c r="I17" s="16">
        <f>IF(AND(D17&gt;=0,D17&lt;30),30-D17,"หมดสิทธิ์")</f>
        <v>23</v>
      </c>
      <c r="J17" s="5">
        <f t="shared" si="2"/>
        <v>45</v>
      </c>
      <c r="K17" s="5">
        <f t="shared" si="3"/>
        <v>90</v>
      </c>
      <c r="L17" s="5">
        <v>0</v>
      </c>
      <c r="M17" s="67">
        <v>0</v>
      </c>
    </row>
    <row r="18" spans="1:14" x14ac:dyDescent="0.3">
      <c r="A18" s="59" t="s">
        <v>15</v>
      </c>
      <c r="B18" s="8" t="s">
        <v>94</v>
      </c>
      <c r="C18" s="5">
        <v>0</v>
      </c>
      <c r="D18" s="16">
        <v>6</v>
      </c>
      <c r="E18" s="5">
        <v>0</v>
      </c>
      <c r="F18" s="5">
        <v>0</v>
      </c>
      <c r="G18" s="5">
        <v>0</v>
      </c>
      <c r="H18" s="5">
        <f t="shared" si="6"/>
        <v>30</v>
      </c>
      <c r="I18" s="16">
        <f>IF(AND(D18&gt;=0,D18&lt;30),30-D18,"หมดสิทธิ์")</f>
        <v>24</v>
      </c>
      <c r="J18" s="5">
        <f t="shared" si="2"/>
        <v>45</v>
      </c>
      <c r="K18" s="5">
        <f t="shared" si="3"/>
        <v>90</v>
      </c>
      <c r="L18" s="5">
        <v>0</v>
      </c>
      <c r="M18" s="67">
        <v>0</v>
      </c>
    </row>
    <row r="19" spans="1:14" x14ac:dyDescent="0.3">
      <c r="A19" s="59" t="s">
        <v>137</v>
      </c>
      <c r="B19" s="8" t="s">
        <v>138</v>
      </c>
      <c r="C19" s="5">
        <v>4</v>
      </c>
      <c r="D19" s="16">
        <v>9</v>
      </c>
      <c r="E19" s="5">
        <v>0</v>
      </c>
      <c r="F19" s="5">
        <v>0</v>
      </c>
      <c r="G19" s="5">
        <v>0</v>
      </c>
      <c r="H19" s="5">
        <f t="shared" si="6"/>
        <v>26</v>
      </c>
      <c r="I19" s="16">
        <f>IF(AND(D19&gt;=0,D19&lt;20),20-D19,"หมดสิทธิ์")</f>
        <v>11</v>
      </c>
      <c r="J19" s="5">
        <f t="shared" si="2"/>
        <v>45</v>
      </c>
      <c r="K19" s="5">
        <f t="shared" si="3"/>
        <v>90</v>
      </c>
      <c r="L19" s="5">
        <v>0</v>
      </c>
      <c r="M19" s="67">
        <v>0</v>
      </c>
    </row>
    <row r="20" spans="1:14" x14ac:dyDescent="0.3">
      <c r="A20" s="59" t="s">
        <v>150</v>
      </c>
      <c r="B20" s="8" t="s">
        <v>151</v>
      </c>
      <c r="C20" s="5">
        <v>8</v>
      </c>
      <c r="D20" s="16">
        <v>6</v>
      </c>
      <c r="E20" s="5">
        <v>0</v>
      </c>
      <c r="F20" s="5">
        <v>0</v>
      </c>
      <c r="G20" s="5">
        <v>0</v>
      </c>
      <c r="H20" s="5">
        <f t="shared" si="6"/>
        <v>22</v>
      </c>
      <c r="I20" s="16">
        <f>IF(AND(D20&gt;=0,D20&lt;20),20-D20,"หมดสิทธิ์")</f>
        <v>14</v>
      </c>
      <c r="J20" s="5">
        <f t="shared" si="2"/>
        <v>45</v>
      </c>
      <c r="K20" s="5">
        <f t="shared" si="3"/>
        <v>90</v>
      </c>
      <c r="L20" s="5">
        <v>0</v>
      </c>
      <c r="M20" s="67">
        <v>0</v>
      </c>
      <c r="N20" s="1">
        <v>11</v>
      </c>
    </row>
    <row r="21" spans="1:14" x14ac:dyDescent="0.3">
      <c r="A21" s="57" t="s">
        <v>16</v>
      </c>
      <c r="B21" s="8" t="s">
        <v>135</v>
      </c>
      <c r="C21" s="5">
        <v>13</v>
      </c>
      <c r="D21" s="16">
        <v>4</v>
      </c>
      <c r="E21" s="5">
        <v>3</v>
      </c>
      <c r="F21" s="5">
        <v>0</v>
      </c>
      <c r="G21" s="5">
        <v>0</v>
      </c>
      <c r="H21" s="5">
        <f t="shared" si="6"/>
        <v>17</v>
      </c>
      <c r="I21" s="16">
        <f>IF(AND(D21&gt;=0,D21&lt;30),30-D21,"หมดสิทธิ์")</f>
        <v>26</v>
      </c>
      <c r="J21" s="5">
        <f t="shared" si="2"/>
        <v>42</v>
      </c>
      <c r="K21" s="5">
        <f t="shared" si="3"/>
        <v>90</v>
      </c>
      <c r="L21" s="5">
        <v>0</v>
      </c>
      <c r="M21" s="64">
        <v>0</v>
      </c>
    </row>
    <row r="22" spans="1:14" x14ac:dyDescent="0.3">
      <c r="A22" s="57" t="s">
        <v>139</v>
      </c>
      <c r="B22" s="8" t="s">
        <v>140</v>
      </c>
      <c r="C22" s="5">
        <v>1</v>
      </c>
      <c r="D22" s="16">
        <v>4</v>
      </c>
      <c r="E22" s="5">
        <v>0</v>
      </c>
      <c r="F22" s="5">
        <v>0</v>
      </c>
      <c r="G22" s="5">
        <v>0</v>
      </c>
      <c r="H22" s="5">
        <f t="shared" si="6"/>
        <v>29</v>
      </c>
      <c r="I22" s="16">
        <f>IF(AND(D22&gt;=0,D22&lt;20),20-D22,"หมดสิทธิ์")</f>
        <v>16</v>
      </c>
      <c r="J22" s="5">
        <f t="shared" si="2"/>
        <v>45</v>
      </c>
      <c r="K22" s="5">
        <f t="shared" si="3"/>
        <v>90</v>
      </c>
      <c r="L22" s="5">
        <v>0</v>
      </c>
      <c r="M22" s="64">
        <v>0</v>
      </c>
    </row>
    <row r="23" spans="1:14" s="12" customFormat="1" x14ac:dyDescent="0.3">
      <c r="A23" s="68" t="s">
        <v>29</v>
      </c>
      <c r="B23" s="10" t="s">
        <v>134</v>
      </c>
      <c r="C23" s="5">
        <v>3</v>
      </c>
      <c r="D23" s="16">
        <v>0</v>
      </c>
      <c r="E23" s="5">
        <v>2</v>
      </c>
      <c r="F23" s="5">
        <v>0</v>
      </c>
      <c r="G23" s="5">
        <v>0</v>
      </c>
      <c r="H23" s="11">
        <f t="shared" si="6"/>
        <v>27</v>
      </c>
      <c r="I23" s="17">
        <f>IF(AND(D23&gt;=0,D23&lt;30),30-D23,"หมดสิทธิ์")</f>
        <v>30</v>
      </c>
      <c r="J23" s="11">
        <f t="shared" si="2"/>
        <v>43</v>
      </c>
      <c r="K23" s="11">
        <f t="shared" si="3"/>
        <v>90</v>
      </c>
      <c r="L23" s="5">
        <v>0</v>
      </c>
      <c r="M23" s="64">
        <v>0</v>
      </c>
    </row>
    <row r="24" spans="1:14" s="12" customFormat="1" x14ac:dyDescent="0.3">
      <c r="A24" s="57" t="s">
        <v>118</v>
      </c>
      <c r="B24" s="10" t="s">
        <v>134</v>
      </c>
      <c r="C24" s="5">
        <v>5</v>
      </c>
      <c r="D24" s="16">
        <v>0</v>
      </c>
      <c r="E24" s="5">
        <v>2</v>
      </c>
      <c r="F24" s="5">
        <v>0</v>
      </c>
      <c r="G24" s="5">
        <v>0</v>
      </c>
      <c r="H24" s="11">
        <f t="shared" si="6"/>
        <v>25</v>
      </c>
      <c r="I24" s="17">
        <f>IF(AND(D24&gt;=0,D24&lt;30),30-D24,"หมดสิทธิ์")</f>
        <v>30</v>
      </c>
      <c r="J24" s="11">
        <f t="shared" si="2"/>
        <v>43</v>
      </c>
      <c r="K24" s="11">
        <f t="shared" si="3"/>
        <v>90</v>
      </c>
      <c r="L24" s="5">
        <v>0</v>
      </c>
      <c r="M24" s="64">
        <v>0</v>
      </c>
    </row>
    <row r="25" spans="1:14" s="12" customFormat="1" x14ac:dyDescent="0.3">
      <c r="A25" s="68" t="s">
        <v>30</v>
      </c>
      <c r="B25" s="10" t="s">
        <v>134</v>
      </c>
      <c r="C25" s="5">
        <v>5</v>
      </c>
      <c r="D25" s="16">
        <v>11</v>
      </c>
      <c r="E25" s="5">
        <v>0</v>
      </c>
      <c r="F25" s="5">
        <v>0</v>
      </c>
      <c r="G25" s="5">
        <v>0</v>
      </c>
      <c r="H25" s="11">
        <f t="shared" si="6"/>
        <v>25</v>
      </c>
      <c r="I25" s="17">
        <f>IF(AND(D25&gt;=0,D25&lt;17),17-D25,"หมดสิทธิ์")</f>
        <v>6</v>
      </c>
      <c r="J25" s="11">
        <f t="shared" si="2"/>
        <v>45</v>
      </c>
      <c r="K25" s="11">
        <f t="shared" si="3"/>
        <v>90</v>
      </c>
      <c r="L25" s="5">
        <v>0</v>
      </c>
      <c r="M25" s="64">
        <v>0</v>
      </c>
    </row>
    <row r="26" spans="1:14" s="12" customFormat="1" x14ac:dyDescent="0.3">
      <c r="A26" s="68" t="s">
        <v>31</v>
      </c>
      <c r="B26" s="10" t="s">
        <v>134</v>
      </c>
      <c r="C26" s="5">
        <v>17</v>
      </c>
      <c r="D26" s="16">
        <v>0</v>
      </c>
      <c r="E26" s="5">
        <v>0</v>
      </c>
      <c r="F26" s="5">
        <v>0</v>
      </c>
      <c r="G26" s="5">
        <v>0</v>
      </c>
      <c r="H26" s="11">
        <f t="shared" si="6"/>
        <v>13</v>
      </c>
      <c r="I26" s="17">
        <f>IF(AND(D26&gt;=0,D26&lt;30),30-D26,"หมดสิทธิ์")</f>
        <v>30</v>
      </c>
      <c r="J26" s="11">
        <f t="shared" si="2"/>
        <v>45</v>
      </c>
      <c r="K26" s="11">
        <f t="shared" si="3"/>
        <v>90</v>
      </c>
      <c r="L26" s="5">
        <v>0</v>
      </c>
      <c r="M26" s="64">
        <v>0</v>
      </c>
      <c r="N26" s="12">
        <v>11</v>
      </c>
    </row>
    <row r="27" spans="1:14" s="12" customFormat="1" x14ac:dyDescent="0.3">
      <c r="A27" s="69" t="s">
        <v>32</v>
      </c>
      <c r="B27" s="10" t="s">
        <v>134</v>
      </c>
      <c r="C27" s="5">
        <v>0</v>
      </c>
      <c r="D27" s="16">
        <v>0</v>
      </c>
      <c r="E27" s="5">
        <v>0</v>
      </c>
      <c r="F27" s="5">
        <v>0</v>
      </c>
      <c r="G27" s="5">
        <v>0</v>
      </c>
      <c r="H27" s="11">
        <f t="shared" si="6"/>
        <v>30</v>
      </c>
      <c r="I27" s="17">
        <f>IF(AND(D27&gt;=0,D27&lt;30),30-D27,"หมดสิทธิ์")</f>
        <v>30</v>
      </c>
      <c r="J27" s="11">
        <f t="shared" si="2"/>
        <v>45</v>
      </c>
      <c r="K27" s="11">
        <f t="shared" si="3"/>
        <v>90</v>
      </c>
      <c r="L27" s="5">
        <v>0</v>
      </c>
      <c r="M27" s="64">
        <v>0</v>
      </c>
    </row>
    <row r="28" spans="1:14" x14ac:dyDescent="0.3">
      <c r="A28" s="56" t="s">
        <v>17</v>
      </c>
      <c r="B28" s="8" t="s">
        <v>95</v>
      </c>
      <c r="C28" s="5">
        <v>2</v>
      </c>
      <c r="D28" s="16">
        <v>8</v>
      </c>
      <c r="E28" s="5">
        <v>2</v>
      </c>
      <c r="F28" s="5">
        <v>0</v>
      </c>
      <c r="G28" s="5">
        <v>0</v>
      </c>
      <c r="H28" s="5">
        <f t="shared" si="6"/>
        <v>28</v>
      </c>
      <c r="I28" s="16">
        <f>IF(AND(D28&gt;=0,D28&lt;22),22-D28,"หมดสิทธิ์")</f>
        <v>14</v>
      </c>
      <c r="J28" s="5">
        <f t="shared" si="2"/>
        <v>43</v>
      </c>
      <c r="K28" s="5">
        <f t="shared" si="3"/>
        <v>90</v>
      </c>
      <c r="L28" s="5">
        <v>0</v>
      </c>
      <c r="M28" s="70">
        <v>0</v>
      </c>
    </row>
    <row r="29" spans="1:14" x14ac:dyDescent="0.3">
      <c r="A29" s="71" t="s">
        <v>7</v>
      </c>
      <c r="B29" s="8" t="s">
        <v>96</v>
      </c>
      <c r="C29" s="5">
        <v>0</v>
      </c>
      <c r="D29" s="16">
        <v>4</v>
      </c>
      <c r="E29" s="5">
        <v>0</v>
      </c>
      <c r="F29" s="5">
        <v>0</v>
      </c>
      <c r="G29" s="5">
        <v>0</v>
      </c>
      <c r="H29" s="5">
        <f t="shared" si="6"/>
        <v>30</v>
      </c>
      <c r="I29" s="16">
        <f>IF(AND(D29&gt;=0,D29&lt;30),30-D29,"หมดสิทธิ์")</f>
        <v>26</v>
      </c>
      <c r="J29" s="5">
        <f t="shared" si="2"/>
        <v>45</v>
      </c>
      <c r="K29" s="5">
        <f t="shared" si="3"/>
        <v>90</v>
      </c>
      <c r="L29" s="5">
        <v>0</v>
      </c>
      <c r="M29" s="72">
        <v>0</v>
      </c>
    </row>
    <row r="30" spans="1:14" x14ac:dyDescent="0.3">
      <c r="A30" s="49" t="s">
        <v>18</v>
      </c>
      <c r="B30" s="8" t="s">
        <v>97</v>
      </c>
      <c r="C30" s="5">
        <v>0</v>
      </c>
      <c r="D30" s="16">
        <v>4</v>
      </c>
      <c r="E30" s="5">
        <v>0</v>
      </c>
      <c r="F30" s="5">
        <v>0</v>
      </c>
      <c r="G30" s="5">
        <v>0</v>
      </c>
      <c r="H30" s="5">
        <f>IF(AND(C30&gt;=0,C30&lt;30),30-C30,"หมดสิทธิ์")</f>
        <v>30</v>
      </c>
      <c r="I30" s="16">
        <f>IF(AND(D30&gt;=0,D30&lt;30),30-D30,"หมดสิทธิ์")</f>
        <v>26</v>
      </c>
      <c r="J30" s="5">
        <f>IF(AND(E30&gt;=0,E30&lt;45),45-E30,"หมดสิทธิ์")</f>
        <v>45</v>
      </c>
      <c r="K30" s="5">
        <f t="shared" si="3"/>
        <v>90</v>
      </c>
      <c r="L30" s="5">
        <v>0</v>
      </c>
      <c r="M30" s="72">
        <v>0</v>
      </c>
    </row>
    <row r="32" spans="1:14" x14ac:dyDescent="0.3">
      <c r="A32" s="1" t="s">
        <v>25</v>
      </c>
    </row>
    <row r="33" spans="1:1" x14ac:dyDescent="0.3">
      <c r="A33" s="1" t="s">
        <v>24</v>
      </c>
    </row>
  </sheetData>
  <mergeCells count="5">
    <mergeCell ref="A1:A2"/>
    <mergeCell ref="B1:B2"/>
    <mergeCell ref="H1:K1"/>
    <mergeCell ref="L1:M1"/>
    <mergeCell ref="C1:G1"/>
  </mergeCells>
  <conditionalFormatting sqref="H3:H5 J3:K5 I7:I12 J7:K30 H7:H30 I18:I30">
    <cfRule type="cellIs" dxfId="29" priority="10" operator="equal">
      <formula>"หมดสิทธิ์"</formula>
    </cfRule>
  </conditionalFormatting>
  <conditionalFormatting sqref="I3:I5">
    <cfRule type="cellIs" dxfId="28" priority="7" operator="equal">
      <formula>"หมดสิทธิ์"</formula>
    </cfRule>
  </conditionalFormatting>
  <conditionalFormatting sqref="I13:I17">
    <cfRule type="cellIs" dxfId="27" priority="3" operator="equal">
      <formula>"หมดสิทธิ์"</formula>
    </cfRule>
  </conditionalFormatting>
  <conditionalFormatting sqref="H6:K6">
    <cfRule type="cellIs" dxfId="26" priority="1" operator="equal">
      <formula>"หมดสิทธิ์"</formula>
    </cfRule>
  </conditionalFormatting>
  <hyperlinks>
    <hyperlink ref="A4" r:id="rId1"/>
    <hyperlink ref="A28" r:id="rId2"/>
    <hyperlink ref="A21" r:id="rId3"/>
    <hyperlink ref="A7" r:id="rId4"/>
    <hyperlink ref="A16" r:id="rId5"/>
    <hyperlink ref="A23" r:id="rId6"/>
    <hyperlink ref="A15" r:id="rId7"/>
    <hyperlink ref="A24" r:id="rId8"/>
    <hyperlink ref="A26" r:id="rId9"/>
    <hyperlink ref="A25" r:id="rId10"/>
    <hyperlink ref="A14" r:id="rId11"/>
    <hyperlink ref="A5" r:id="rId12"/>
    <hyperlink ref="A29" r:id="rId13"/>
    <hyperlink ref="A13" r:id="rId14"/>
    <hyperlink ref="A8" r:id="rId15"/>
    <hyperlink ref="A12" r:id="rId16"/>
    <hyperlink ref="A18" r:id="rId17"/>
    <hyperlink ref="A9" r:id="rId18"/>
    <hyperlink ref="A27" r:id="rId19"/>
    <hyperlink ref="A30" r:id="rId20"/>
    <hyperlink ref="A6" r:id="rId21"/>
    <hyperlink ref="A10" r:id="rId22"/>
    <hyperlink ref="A11" r:id="rId23"/>
    <hyperlink ref="A3" r:id="rId24"/>
    <hyperlink ref="A19" r:id="rId25"/>
    <hyperlink ref="A22" r:id="rId26"/>
    <hyperlink ref="A17" r:id="rId27"/>
    <hyperlink ref="A20" r:id="rId28"/>
  </hyperlinks>
  <pageMargins left="0.7" right="0.7" top="0.75" bottom="0.75" header="0.3" footer="0.3"/>
  <pageSetup paperSize="9" scale="74" orientation="landscape" r:id="rId29"/>
  <rowBreaks count="1" manualBreakCount="1">
    <brk id="30" max="16383" man="1"/>
  </rowBreaks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BreakPreview" zoomScale="118" zoomScaleNormal="100" zoomScaleSheetLayoutView="118" workbookViewId="0">
      <selection activeCell="C16" sqref="C16"/>
    </sheetView>
  </sheetViews>
  <sheetFormatPr defaultRowHeight="14.25" x14ac:dyDescent="0.2"/>
  <cols>
    <col min="1" max="1" width="21.375" customWidth="1"/>
    <col min="2" max="2" width="22.25" customWidth="1"/>
    <col min="11" max="11" width="10.25" customWidth="1"/>
  </cols>
  <sheetData>
    <row r="1" spans="1:12" ht="20.25" x14ac:dyDescent="0.3">
      <c r="A1" s="133" t="s">
        <v>0</v>
      </c>
      <c r="B1" s="133" t="s">
        <v>1</v>
      </c>
      <c r="C1" s="134" t="s">
        <v>22</v>
      </c>
      <c r="D1" s="135"/>
      <c r="E1" s="135"/>
      <c r="F1" s="136"/>
      <c r="G1" s="133" t="s">
        <v>23</v>
      </c>
      <c r="H1" s="133"/>
      <c r="I1" s="133"/>
      <c r="J1" s="133"/>
      <c r="K1" s="133" t="s">
        <v>81</v>
      </c>
      <c r="L1" s="133"/>
    </row>
    <row r="2" spans="1:12" ht="20.25" x14ac:dyDescent="0.3">
      <c r="A2" s="133"/>
      <c r="B2" s="133"/>
      <c r="C2" s="20" t="s">
        <v>2</v>
      </c>
      <c r="D2" s="15" t="s">
        <v>3</v>
      </c>
      <c r="E2" s="38" t="s">
        <v>4</v>
      </c>
      <c r="F2" s="35" t="s">
        <v>5</v>
      </c>
      <c r="G2" s="33" t="s">
        <v>2</v>
      </c>
      <c r="H2" s="15" t="s">
        <v>3</v>
      </c>
      <c r="I2" s="21" t="s">
        <v>4</v>
      </c>
      <c r="J2" s="39" t="s">
        <v>5</v>
      </c>
      <c r="K2" s="41" t="s">
        <v>82</v>
      </c>
      <c r="L2" s="37" t="s">
        <v>83</v>
      </c>
    </row>
    <row r="3" spans="1:12" ht="20.25" x14ac:dyDescent="0.3">
      <c r="A3" s="6" t="s">
        <v>26</v>
      </c>
      <c r="B3" s="3" t="s">
        <v>27</v>
      </c>
      <c r="C3" s="2">
        <v>1</v>
      </c>
      <c r="D3" s="18">
        <v>0</v>
      </c>
      <c r="E3" s="2">
        <v>0</v>
      </c>
      <c r="F3" s="2">
        <v>0</v>
      </c>
      <c r="G3" s="5">
        <f t="shared" ref="G3:G4" si="0">IF(AND(C3&gt;=0,C3&lt;30),30-C3,"หมดสิทธิ์")</f>
        <v>29</v>
      </c>
      <c r="H3" s="16">
        <f t="shared" ref="H3:H4" si="1">IF(AND(D3&gt;=0,D3&lt;30),30-D3,"หมดสิทธิ์")</f>
        <v>30</v>
      </c>
      <c r="I3" s="5">
        <f t="shared" ref="I3:I4" si="2">IF(AND(E3&gt;=0,E3&lt;45),45-E3,"หมดสิทธิ์")</f>
        <v>45</v>
      </c>
      <c r="J3" s="5">
        <f t="shared" ref="J3:J4" si="3">IF(AND(F3&gt;=0,F3&lt;90),90-F3,"หมดสิทธิ์")</f>
        <v>90</v>
      </c>
      <c r="K3" s="2">
        <v>0</v>
      </c>
      <c r="L3" s="2">
        <v>0</v>
      </c>
    </row>
    <row r="4" spans="1:12" ht="20.25" x14ac:dyDescent="0.3">
      <c r="A4" s="79" t="s">
        <v>107</v>
      </c>
      <c r="B4" s="3" t="s">
        <v>28</v>
      </c>
      <c r="C4" s="2">
        <v>6</v>
      </c>
      <c r="D4" s="16">
        <v>7</v>
      </c>
      <c r="E4" s="2">
        <v>2</v>
      </c>
      <c r="F4" s="2">
        <v>0</v>
      </c>
      <c r="G4" s="5">
        <f t="shared" si="0"/>
        <v>24</v>
      </c>
      <c r="H4" s="16">
        <f t="shared" si="1"/>
        <v>23</v>
      </c>
      <c r="I4" s="5">
        <f t="shared" si="2"/>
        <v>43</v>
      </c>
      <c r="J4" s="5">
        <f t="shared" si="3"/>
        <v>90</v>
      </c>
      <c r="K4" s="2">
        <v>0</v>
      </c>
      <c r="L4" s="2">
        <v>0</v>
      </c>
    </row>
  </sheetData>
  <mergeCells count="5">
    <mergeCell ref="A1:A2"/>
    <mergeCell ref="B1:B2"/>
    <mergeCell ref="C1:F1"/>
    <mergeCell ref="G1:J1"/>
    <mergeCell ref="K1:L1"/>
  </mergeCells>
  <conditionalFormatting sqref="G3:J4">
    <cfRule type="cellIs" dxfId="25" priority="4" operator="equal">
      <formula>"หมดสิทธิ์"</formula>
    </cfRule>
  </conditionalFormatting>
  <hyperlinks>
    <hyperlink ref="A3" r:id="rId1"/>
    <hyperlink ref="A4" r:id="rId2"/>
  </hyperlinks>
  <pageMargins left="0.7" right="0.7" top="0.75" bottom="0.75" header="0.3" footer="0.3"/>
  <pageSetup paperSize="9" scale="64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topLeftCell="B1" zoomScale="96" zoomScaleNormal="100" zoomScaleSheetLayoutView="96" workbookViewId="0">
      <selection activeCell="A14" sqref="A14"/>
    </sheetView>
  </sheetViews>
  <sheetFormatPr defaultColWidth="9" defaultRowHeight="20.25" x14ac:dyDescent="0.3"/>
  <cols>
    <col min="1" max="1" width="27.125" style="1" customWidth="1"/>
    <col min="2" max="2" width="21.625" style="1" customWidth="1"/>
    <col min="3" max="6" width="9" style="1"/>
    <col min="7" max="10" width="9" style="1" customWidth="1"/>
    <col min="11" max="11" width="11" style="1" customWidth="1"/>
    <col min="12" max="12" width="9" style="4"/>
    <col min="13" max="13" width="10.25" style="1" customWidth="1"/>
    <col min="14" max="16384" width="9" style="1"/>
  </cols>
  <sheetData>
    <row r="1" spans="1:14" x14ac:dyDescent="0.3">
      <c r="A1" s="137" t="s">
        <v>0</v>
      </c>
      <c r="B1" s="137" t="s">
        <v>1</v>
      </c>
      <c r="C1" s="138">
        <v>0</v>
      </c>
      <c r="D1" s="139"/>
      <c r="E1" s="139"/>
      <c r="F1" s="140"/>
      <c r="G1" s="137" t="s">
        <v>23</v>
      </c>
      <c r="H1" s="137"/>
      <c r="I1" s="137"/>
      <c r="J1" s="137"/>
      <c r="K1" s="137" t="s">
        <v>81</v>
      </c>
      <c r="L1" s="137"/>
      <c r="M1" s="85" t="s">
        <v>154</v>
      </c>
    </row>
    <row r="2" spans="1:14" x14ac:dyDescent="0.3">
      <c r="A2" s="137"/>
      <c r="B2" s="137"/>
      <c r="C2" s="37" t="s">
        <v>2</v>
      </c>
      <c r="D2" s="15" t="s">
        <v>3</v>
      </c>
      <c r="E2" s="19" t="s">
        <v>4</v>
      </c>
      <c r="F2" s="32" t="s">
        <v>5</v>
      </c>
      <c r="G2" s="33" t="s">
        <v>2</v>
      </c>
      <c r="H2" s="15" t="s">
        <v>3</v>
      </c>
      <c r="I2" s="34" t="s">
        <v>4</v>
      </c>
      <c r="J2" s="35" t="s">
        <v>5</v>
      </c>
      <c r="K2" s="36" t="s">
        <v>84</v>
      </c>
      <c r="L2" s="37" t="s">
        <v>83</v>
      </c>
      <c r="M2" s="86" t="s">
        <v>155</v>
      </c>
    </row>
    <row r="3" spans="1:14" x14ac:dyDescent="0.3">
      <c r="A3" s="49" t="s">
        <v>35</v>
      </c>
      <c r="B3" s="3" t="s">
        <v>50</v>
      </c>
      <c r="C3" s="5">
        <v>2</v>
      </c>
      <c r="D3" s="16">
        <v>1</v>
      </c>
      <c r="E3" s="5">
        <v>0</v>
      </c>
      <c r="F3" s="5">
        <v>0</v>
      </c>
      <c r="G3" s="5">
        <f t="shared" ref="G3:G4" si="0">IF(AND(C3&gt;=0,C3&lt;60),60-C3,"หมดสิทธิ์")</f>
        <v>58</v>
      </c>
      <c r="H3" s="16">
        <f t="shared" ref="H3:H5" si="1">IF(AND(D3&gt;=0,D3&lt;10),10-D3,"หมดสิทธิ์")</f>
        <v>9</v>
      </c>
      <c r="I3" s="5">
        <f t="shared" ref="I3:I5" si="2">IF(AND(E3&gt;=0,E3&lt;45),45-E3,"หมดสิทธิ์")</f>
        <v>45</v>
      </c>
      <c r="J3" s="5">
        <f t="shared" ref="J3:J5" si="3">IF(AND(F3&gt;=0,F3&lt;90),90-F3,"หมดสิทธิ์")</f>
        <v>90</v>
      </c>
      <c r="K3" s="5">
        <v>0</v>
      </c>
      <c r="L3" s="72">
        <v>0</v>
      </c>
      <c r="M3" s="3">
        <v>10</v>
      </c>
    </row>
    <row r="4" spans="1:14" x14ac:dyDescent="0.3">
      <c r="A4" s="49" t="s">
        <v>62</v>
      </c>
      <c r="B4" s="3" t="s">
        <v>63</v>
      </c>
      <c r="C4" s="5">
        <v>4</v>
      </c>
      <c r="D4" s="16">
        <v>2</v>
      </c>
      <c r="E4" s="5">
        <v>0</v>
      </c>
      <c r="F4" s="5">
        <v>0</v>
      </c>
      <c r="G4" s="5">
        <f t="shared" si="0"/>
        <v>56</v>
      </c>
      <c r="H4" s="16">
        <f t="shared" si="1"/>
        <v>8</v>
      </c>
      <c r="I4" s="5">
        <f t="shared" si="2"/>
        <v>45</v>
      </c>
      <c r="J4" s="5">
        <f t="shared" si="3"/>
        <v>90</v>
      </c>
      <c r="K4" s="5">
        <v>0</v>
      </c>
      <c r="L4" s="72">
        <v>0</v>
      </c>
      <c r="M4" s="3">
        <v>10</v>
      </c>
      <c r="N4" s="80"/>
    </row>
    <row r="5" spans="1:14" x14ac:dyDescent="0.3">
      <c r="A5" s="49" t="s">
        <v>33</v>
      </c>
      <c r="B5" s="3" t="s">
        <v>48</v>
      </c>
      <c r="C5" s="5">
        <v>0</v>
      </c>
      <c r="D5" s="16">
        <v>0</v>
      </c>
      <c r="E5" s="5">
        <v>0</v>
      </c>
      <c r="F5" s="5">
        <v>0</v>
      </c>
      <c r="G5" s="5">
        <f>IF(AND(C5&gt;=0,C5&lt;60),60-C5,"หมดสิทธิ์")</f>
        <v>60</v>
      </c>
      <c r="H5" s="16">
        <f t="shared" si="1"/>
        <v>10</v>
      </c>
      <c r="I5" s="5">
        <f t="shared" si="2"/>
        <v>45</v>
      </c>
      <c r="J5" s="5">
        <f t="shared" si="3"/>
        <v>90</v>
      </c>
      <c r="K5" s="5">
        <v>0</v>
      </c>
      <c r="L5" s="72">
        <v>0</v>
      </c>
      <c r="M5" s="3"/>
      <c r="N5" s="80"/>
    </row>
    <row r="6" spans="1:14" x14ac:dyDescent="0.3">
      <c r="A6" s="49" t="s">
        <v>61</v>
      </c>
      <c r="B6" s="7" t="s">
        <v>54</v>
      </c>
      <c r="C6" s="5">
        <v>5</v>
      </c>
      <c r="D6" s="16">
        <v>7</v>
      </c>
      <c r="E6" s="5">
        <v>0</v>
      </c>
      <c r="F6" s="5">
        <v>0</v>
      </c>
      <c r="G6" s="5">
        <f>IF(AND(C6&gt;=0,C6&lt;60),60-C6,"หมดสิทธิ์")</f>
        <v>55</v>
      </c>
      <c r="H6" s="16">
        <f t="shared" ref="H6:H23" si="4">IF(AND(D6&gt;=0,D6&lt;10),10-D6,"หมดสิทธิ์")</f>
        <v>3</v>
      </c>
      <c r="I6" s="5">
        <f>IF(AND(E6&gt;=0,E6&lt;45),45-E6,"หมดสิทธิ์")</f>
        <v>45</v>
      </c>
      <c r="J6" s="5">
        <f>IF(AND(F6&gt;=0,F6&lt;90),90-F6,"หมดสิทธิ์")</f>
        <v>90</v>
      </c>
      <c r="K6" s="5">
        <v>0</v>
      </c>
      <c r="L6" s="72">
        <v>0</v>
      </c>
      <c r="M6" s="3">
        <v>8</v>
      </c>
      <c r="N6" s="80">
        <v>10</v>
      </c>
    </row>
    <row r="7" spans="1:14" x14ac:dyDescent="0.3">
      <c r="A7" s="49" t="s">
        <v>34</v>
      </c>
      <c r="B7" s="3" t="s">
        <v>49</v>
      </c>
      <c r="C7" s="5">
        <v>3</v>
      </c>
      <c r="D7" s="16">
        <v>0</v>
      </c>
      <c r="E7" s="5">
        <v>2</v>
      </c>
      <c r="F7" s="5">
        <v>0</v>
      </c>
      <c r="G7" s="5">
        <f t="shared" ref="G7:G23" si="5">IF(AND(C7&gt;=0,C7&lt;60),60-C7,"หมดสิทธิ์")</f>
        <v>57</v>
      </c>
      <c r="H7" s="16">
        <f t="shared" si="4"/>
        <v>10</v>
      </c>
      <c r="I7" s="5">
        <f t="shared" ref="I7:I23" si="6">IF(AND(E7&gt;=0,E7&lt;45),45-E7,"หมดสิทธิ์")</f>
        <v>43</v>
      </c>
      <c r="J7" s="5">
        <f t="shared" ref="J7:J23" si="7">IF(AND(F7&gt;=0,F7&lt;90),90-F7,"หมดสิทธิ์")</f>
        <v>90</v>
      </c>
      <c r="K7" s="5">
        <v>0</v>
      </c>
      <c r="L7" s="72">
        <v>0</v>
      </c>
      <c r="M7" s="3">
        <v>4</v>
      </c>
      <c r="N7" s="80"/>
    </row>
    <row r="8" spans="1:14" x14ac:dyDescent="0.3">
      <c r="A8" s="29" t="s">
        <v>36</v>
      </c>
      <c r="B8" s="3" t="s">
        <v>51</v>
      </c>
      <c r="C8" s="5">
        <v>2</v>
      </c>
      <c r="D8" s="16">
        <v>2</v>
      </c>
      <c r="E8" s="5">
        <v>1</v>
      </c>
      <c r="F8" s="5">
        <v>0</v>
      </c>
      <c r="G8" s="5">
        <f t="shared" si="5"/>
        <v>58</v>
      </c>
      <c r="H8" s="16">
        <f t="shared" si="4"/>
        <v>8</v>
      </c>
      <c r="I8" s="5">
        <f t="shared" si="6"/>
        <v>44</v>
      </c>
      <c r="J8" s="5">
        <f t="shared" si="7"/>
        <v>90</v>
      </c>
      <c r="K8" s="5">
        <v>0</v>
      </c>
      <c r="L8" s="28">
        <v>0</v>
      </c>
      <c r="M8" s="3">
        <v>10</v>
      </c>
      <c r="N8" s="80"/>
    </row>
    <row r="9" spans="1:14" x14ac:dyDescent="0.3">
      <c r="A9" s="29" t="s">
        <v>44</v>
      </c>
      <c r="B9" s="3" t="s">
        <v>53</v>
      </c>
      <c r="C9" s="5">
        <v>0</v>
      </c>
      <c r="D9" s="16">
        <v>4</v>
      </c>
      <c r="E9" s="5">
        <v>0</v>
      </c>
      <c r="F9" s="5">
        <v>0</v>
      </c>
      <c r="G9" s="5">
        <f t="shared" ref="G9" si="8">IF(AND(C9&gt;=0,C9&lt;60),60-C9,"หมดสิทธิ์")</f>
        <v>60</v>
      </c>
      <c r="H9" s="16">
        <f t="shared" ref="H9" si="9">IF(AND(D9&gt;=0,D9&lt;10),10-D9,"หมดสิทธิ์")</f>
        <v>6</v>
      </c>
      <c r="I9" s="5">
        <f t="shared" ref="I9" si="10">IF(AND(E9&gt;=0,E9&lt;45),45-E9,"หมดสิทธิ์")</f>
        <v>45</v>
      </c>
      <c r="J9" s="5">
        <f t="shared" ref="J9" si="11">IF(AND(F9&gt;=0,F9&lt;90),90-F9,"หมดสิทธิ์")</f>
        <v>90</v>
      </c>
      <c r="K9" s="5">
        <v>0</v>
      </c>
      <c r="L9" s="28">
        <v>0</v>
      </c>
      <c r="M9" s="3">
        <v>10</v>
      </c>
      <c r="N9" s="80"/>
    </row>
    <row r="10" spans="1:14" x14ac:dyDescent="0.3">
      <c r="A10" s="29" t="s">
        <v>37</v>
      </c>
      <c r="B10" s="3" t="s">
        <v>49</v>
      </c>
      <c r="C10" s="5">
        <v>3</v>
      </c>
      <c r="D10" s="16">
        <v>0</v>
      </c>
      <c r="E10" s="5">
        <v>0</v>
      </c>
      <c r="F10" s="5">
        <v>0</v>
      </c>
      <c r="G10" s="5">
        <f t="shared" si="5"/>
        <v>57</v>
      </c>
      <c r="H10" s="16">
        <f t="shared" si="4"/>
        <v>10</v>
      </c>
      <c r="I10" s="5">
        <f t="shared" si="6"/>
        <v>45</v>
      </c>
      <c r="J10" s="5">
        <f t="shared" si="7"/>
        <v>90</v>
      </c>
      <c r="K10" s="5">
        <v>0</v>
      </c>
      <c r="L10" s="28">
        <v>0</v>
      </c>
      <c r="M10" s="3"/>
      <c r="N10" s="80"/>
    </row>
    <row r="11" spans="1:14" x14ac:dyDescent="0.3">
      <c r="A11" s="29" t="s">
        <v>38</v>
      </c>
      <c r="B11" s="3" t="s">
        <v>52</v>
      </c>
      <c r="C11" s="5">
        <v>0</v>
      </c>
      <c r="D11" s="16">
        <v>0</v>
      </c>
      <c r="E11" s="5">
        <v>0</v>
      </c>
      <c r="F11" s="5">
        <v>0</v>
      </c>
      <c r="G11" s="5">
        <f t="shared" si="5"/>
        <v>60</v>
      </c>
      <c r="H11" s="16">
        <f t="shared" si="4"/>
        <v>10</v>
      </c>
      <c r="I11" s="5">
        <f t="shared" si="6"/>
        <v>45</v>
      </c>
      <c r="J11" s="5">
        <f t="shared" si="7"/>
        <v>90</v>
      </c>
      <c r="K11" s="5">
        <v>0</v>
      </c>
      <c r="L11" s="28">
        <v>0</v>
      </c>
      <c r="M11" s="3"/>
      <c r="N11" s="80"/>
    </row>
    <row r="12" spans="1:14" x14ac:dyDescent="0.3">
      <c r="A12" s="66" t="s">
        <v>39</v>
      </c>
      <c r="B12" s="3" t="s">
        <v>103</v>
      </c>
      <c r="C12" s="5">
        <v>6</v>
      </c>
      <c r="D12" s="16">
        <v>0</v>
      </c>
      <c r="E12" s="5">
        <v>0</v>
      </c>
      <c r="F12" s="5">
        <v>0</v>
      </c>
      <c r="G12" s="5">
        <f t="shared" si="5"/>
        <v>54</v>
      </c>
      <c r="H12" s="16">
        <f t="shared" si="4"/>
        <v>10</v>
      </c>
      <c r="I12" s="5">
        <f t="shared" si="6"/>
        <v>45</v>
      </c>
      <c r="J12" s="5">
        <f t="shared" si="7"/>
        <v>90</v>
      </c>
      <c r="K12" s="5">
        <v>0</v>
      </c>
      <c r="L12" s="73">
        <v>0</v>
      </c>
      <c r="M12" s="3">
        <v>11</v>
      </c>
      <c r="N12" s="80"/>
    </row>
    <row r="13" spans="1:14" x14ac:dyDescent="0.3">
      <c r="A13" s="66" t="s">
        <v>40</v>
      </c>
      <c r="B13" s="3" t="s">
        <v>102</v>
      </c>
      <c r="C13" s="5">
        <v>5</v>
      </c>
      <c r="D13" s="16">
        <v>10</v>
      </c>
      <c r="E13" s="5">
        <v>0</v>
      </c>
      <c r="F13" s="5">
        <v>0</v>
      </c>
      <c r="G13" s="5">
        <f t="shared" si="5"/>
        <v>55</v>
      </c>
      <c r="H13" s="16" t="str">
        <f t="shared" si="4"/>
        <v>หมดสิทธิ์</v>
      </c>
      <c r="I13" s="5">
        <f t="shared" si="6"/>
        <v>45</v>
      </c>
      <c r="J13" s="5">
        <f t="shared" si="7"/>
        <v>90</v>
      </c>
      <c r="K13" s="5">
        <v>0</v>
      </c>
      <c r="L13" s="73">
        <v>0</v>
      </c>
      <c r="M13" s="3">
        <v>12</v>
      </c>
      <c r="N13" s="80"/>
    </row>
    <row r="14" spans="1:14" x14ac:dyDescent="0.3">
      <c r="A14" s="66" t="s">
        <v>41</v>
      </c>
      <c r="B14" s="3" t="s">
        <v>101</v>
      </c>
      <c r="C14" s="5">
        <v>13</v>
      </c>
      <c r="D14" s="16">
        <v>0</v>
      </c>
      <c r="E14" s="5">
        <v>0</v>
      </c>
      <c r="F14" s="5">
        <v>0</v>
      </c>
      <c r="G14" s="5">
        <f t="shared" si="5"/>
        <v>47</v>
      </c>
      <c r="H14" s="16">
        <f t="shared" si="4"/>
        <v>10</v>
      </c>
      <c r="I14" s="5">
        <f t="shared" si="6"/>
        <v>45</v>
      </c>
      <c r="J14" s="5">
        <f t="shared" si="7"/>
        <v>90</v>
      </c>
      <c r="K14" s="5">
        <v>0</v>
      </c>
      <c r="L14" s="73">
        <v>0</v>
      </c>
      <c r="M14" s="3"/>
      <c r="N14" s="80"/>
    </row>
    <row r="15" spans="1:14" x14ac:dyDescent="0.3">
      <c r="A15" s="66" t="s">
        <v>42</v>
      </c>
      <c r="B15" s="3" t="s">
        <v>100</v>
      </c>
      <c r="C15" s="5">
        <v>1</v>
      </c>
      <c r="D15" s="16">
        <v>1</v>
      </c>
      <c r="E15" s="5">
        <v>2</v>
      </c>
      <c r="F15" s="5">
        <v>0</v>
      </c>
      <c r="G15" s="5">
        <f t="shared" si="5"/>
        <v>59</v>
      </c>
      <c r="H15" s="16">
        <f t="shared" si="4"/>
        <v>9</v>
      </c>
      <c r="I15" s="5">
        <f t="shared" si="6"/>
        <v>43</v>
      </c>
      <c r="J15" s="5">
        <f t="shared" si="7"/>
        <v>90</v>
      </c>
      <c r="K15" s="5">
        <v>0</v>
      </c>
      <c r="L15" s="73">
        <v>0</v>
      </c>
      <c r="M15" s="3">
        <v>10</v>
      </c>
      <c r="N15" s="80"/>
    </row>
    <row r="16" spans="1:14" x14ac:dyDescent="0.3">
      <c r="A16" s="66" t="s">
        <v>43</v>
      </c>
      <c r="B16" s="3" t="s">
        <v>100</v>
      </c>
      <c r="C16" s="5">
        <v>0</v>
      </c>
      <c r="D16" s="16">
        <v>0</v>
      </c>
      <c r="E16" s="5">
        <v>0</v>
      </c>
      <c r="F16" s="5">
        <v>0</v>
      </c>
      <c r="G16" s="5">
        <f t="shared" si="5"/>
        <v>60</v>
      </c>
      <c r="H16" s="16">
        <f t="shared" si="4"/>
        <v>10</v>
      </c>
      <c r="I16" s="5">
        <f t="shared" si="6"/>
        <v>45</v>
      </c>
      <c r="J16" s="5">
        <f t="shared" si="7"/>
        <v>90</v>
      </c>
      <c r="K16" s="5">
        <v>0</v>
      </c>
      <c r="L16" s="73">
        <v>0</v>
      </c>
      <c r="M16" s="3"/>
      <c r="N16" s="80"/>
    </row>
    <row r="17" spans="1:14" x14ac:dyDescent="0.3">
      <c r="A17" s="66" t="s">
        <v>45</v>
      </c>
      <c r="B17" s="3" t="s">
        <v>99</v>
      </c>
      <c r="C17" s="5">
        <v>1</v>
      </c>
      <c r="D17" s="16">
        <v>3</v>
      </c>
      <c r="E17" s="5">
        <v>0</v>
      </c>
      <c r="F17" s="5">
        <v>0</v>
      </c>
      <c r="G17" s="5">
        <f t="shared" si="5"/>
        <v>59</v>
      </c>
      <c r="H17" s="16">
        <f t="shared" si="4"/>
        <v>7</v>
      </c>
      <c r="I17" s="5">
        <f t="shared" si="6"/>
        <v>45</v>
      </c>
      <c r="J17" s="5">
        <f t="shared" si="7"/>
        <v>90</v>
      </c>
      <c r="K17" s="5">
        <v>0</v>
      </c>
      <c r="L17" s="73">
        <v>0</v>
      </c>
      <c r="M17" s="3">
        <v>10</v>
      </c>
      <c r="N17" s="80">
        <v>3</v>
      </c>
    </row>
    <row r="18" spans="1:14" x14ac:dyDescent="0.3">
      <c r="A18" s="58" t="s">
        <v>57</v>
      </c>
      <c r="B18" s="3" t="s">
        <v>59</v>
      </c>
      <c r="C18" s="5">
        <v>0</v>
      </c>
      <c r="D18" s="16">
        <v>5</v>
      </c>
      <c r="E18" s="5">
        <v>0</v>
      </c>
      <c r="F18" s="5">
        <v>45</v>
      </c>
      <c r="G18" s="5">
        <f t="shared" ref="G18:G20" si="12">IF(AND(C18&gt;=0,C18&lt;60),60-C18,"หมดสิทธิ์")</f>
        <v>60</v>
      </c>
      <c r="H18" s="16">
        <f t="shared" ref="H18:H20" si="13">IF(AND(D18&gt;=0,D18&lt;10),10-D18,"หมดสิทธิ์")</f>
        <v>5</v>
      </c>
      <c r="I18" s="5">
        <f t="shared" ref="I18:I20" si="14">IF(AND(E18&gt;=0,E18&lt;45),45-E18,"หมดสิทธิ์")</f>
        <v>45</v>
      </c>
      <c r="J18" s="5">
        <f t="shared" ref="J18:J20" si="15">IF(AND(F18&gt;=0,F18&lt;90),90-F18,"หมดสิทธิ์")</f>
        <v>45</v>
      </c>
      <c r="K18" s="5">
        <v>0</v>
      </c>
      <c r="L18" s="74">
        <v>0</v>
      </c>
      <c r="M18" s="3"/>
      <c r="N18" s="80"/>
    </row>
    <row r="19" spans="1:14" x14ac:dyDescent="0.3">
      <c r="A19" s="58" t="s">
        <v>149</v>
      </c>
      <c r="B19" s="3" t="s">
        <v>99</v>
      </c>
      <c r="C19" s="5">
        <v>5</v>
      </c>
      <c r="D19" s="16">
        <v>3</v>
      </c>
      <c r="E19" s="5">
        <v>5</v>
      </c>
      <c r="F19" s="5">
        <v>0</v>
      </c>
      <c r="G19" s="5">
        <f t="shared" si="12"/>
        <v>55</v>
      </c>
      <c r="H19" s="16">
        <f t="shared" si="13"/>
        <v>7</v>
      </c>
      <c r="I19" s="5">
        <f t="shared" si="14"/>
        <v>40</v>
      </c>
      <c r="J19" s="5">
        <f t="shared" si="15"/>
        <v>90</v>
      </c>
      <c r="K19" s="5">
        <v>0</v>
      </c>
      <c r="L19" s="74">
        <v>0</v>
      </c>
      <c r="M19" s="3"/>
      <c r="N19" s="80"/>
    </row>
    <row r="20" spans="1:14" x14ac:dyDescent="0.3">
      <c r="A20" s="52" t="s">
        <v>58</v>
      </c>
      <c r="B20" s="3" t="s">
        <v>60</v>
      </c>
      <c r="C20" s="5">
        <v>0</v>
      </c>
      <c r="D20" s="16">
        <v>6</v>
      </c>
      <c r="E20" s="5">
        <v>0</v>
      </c>
      <c r="F20" s="5">
        <v>0</v>
      </c>
      <c r="G20" s="5">
        <f t="shared" si="12"/>
        <v>60</v>
      </c>
      <c r="H20" s="16">
        <f t="shared" si="13"/>
        <v>4</v>
      </c>
      <c r="I20" s="5">
        <f t="shared" si="14"/>
        <v>45</v>
      </c>
      <c r="J20" s="5">
        <f t="shared" si="15"/>
        <v>90</v>
      </c>
      <c r="K20" s="5">
        <v>0</v>
      </c>
      <c r="L20" s="75">
        <v>0</v>
      </c>
      <c r="M20" s="3">
        <v>10</v>
      </c>
      <c r="N20" s="80"/>
    </row>
    <row r="21" spans="1:14" x14ac:dyDescent="0.3">
      <c r="A21" s="57" t="s">
        <v>46</v>
      </c>
      <c r="B21" s="3" t="s">
        <v>55</v>
      </c>
      <c r="C21" s="5">
        <v>6</v>
      </c>
      <c r="D21" s="16">
        <v>2</v>
      </c>
      <c r="E21" s="5">
        <v>0</v>
      </c>
      <c r="F21" s="5">
        <v>0</v>
      </c>
      <c r="G21" s="5">
        <f t="shared" si="5"/>
        <v>54</v>
      </c>
      <c r="H21" s="16">
        <f t="shared" si="4"/>
        <v>8</v>
      </c>
      <c r="I21" s="5">
        <f t="shared" si="6"/>
        <v>45</v>
      </c>
      <c r="J21" s="5">
        <f t="shared" si="7"/>
        <v>90</v>
      </c>
      <c r="K21" s="5">
        <v>0</v>
      </c>
      <c r="L21" s="64">
        <v>0</v>
      </c>
      <c r="M21" s="3">
        <v>10</v>
      </c>
      <c r="N21" s="80"/>
    </row>
    <row r="22" spans="1:14" x14ac:dyDescent="0.3">
      <c r="A22" s="57" t="s">
        <v>47</v>
      </c>
      <c r="B22" s="3" t="s">
        <v>56</v>
      </c>
      <c r="C22" s="5">
        <v>5</v>
      </c>
      <c r="D22" s="16">
        <v>0</v>
      </c>
      <c r="E22" s="5">
        <v>0</v>
      </c>
      <c r="F22" s="5">
        <v>0</v>
      </c>
      <c r="G22" s="5">
        <f t="shared" si="5"/>
        <v>55</v>
      </c>
      <c r="H22" s="16">
        <f t="shared" si="4"/>
        <v>10</v>
      </c>
      <c r="I22" s="5">
        <f t="shared" si="6"/>
        <v>45</v>
      </c>
      <c r="J22" s="5">
        <f t="shared" si="7"/>
        <v>90</v>
      </c>
      <c r="K22" s="5">
        <v>0</v>
      </c>
      <c r="L22" s="64">
        <v>0</v>
      </c>
      <c r="M22" s="3"/>
      <c r="N22" s="80"/>
    </row>
    <row r="23" spans="1:14" s="13" customFormat="1" x14ac:dyDescent="0.3">
      <c r="A23" s="57" t="s">
        <v>141</v>
      </c>
      <c r="B23" s="14" t="s">
        <v>142</v>
      </c>
      <c r="C23" s="5">
        <v>1</v>
      </c>
      <c r="D23" s="16">
        <v>2</v>
      </c>
      <c r="E23" s="5">
        <v>0</v>
      </c>
      <c r="F23" s="5">
        <v>0</v>
      </c>
      <c r="G23" s="11">
        <f t="shared" si="5"/>
        <v>59</v>
      </c>
      <c r="H23" s="17">
        <f t="shared" si="4"/>
        <v>8</v>
      </c>
      <c r="I23" s="11">
        <f t="shared" si="6"/>
        <v>45</v>
      </c>
      <c r="J23" s="11">
        <f t="shared" si="7"/>
        <v>90</v>
      </c>
      <c r="K23" s="5">
        <v>0</v>
      </c>
      <c r="L23" s="64">
        <v>0</v>
      </c>
      <c r="M23" s="84"/>
      <c r="N23" s="81"/>
    </row>
    <row r="24" spans="1:14" s="13" customFormat="1" x14ac:dyDescent="0.3">
      <c r="A24" s="69" t="s">
        <v>128</v>
      </c>
      <c r="B24" s="14" t="s">
        <v>119</v>
      </c>
      <c r="C24" s="5">
        <v>0</v>
      </c>
      <c r="D24" s="16">
        <v>3</v>
      </c>
      <c r="E24" s="5">
        <v>0</v>
      </c>
      <c r="F24" s="5">
        <v>0</v>
      </c>
      <c r="G24" s="11">
        <f t="shared" ref="G24" si="16">IF(AND(C24&gt;=0,C24&lt;60),60-C24,"หมดสิทธิ์")</f>
        <v>60</v>
      </c>
      <c r="H24" s="17">
        <f t="shared" ref="H24" si="17">IF(AND(D24&gt;=0,D24&lt;10),10-D24,"หมดสิทธิ์")</f>
        <v>7</v>
      </c>
      <c r="I24" s="11">
        <f t="shared" ref="I24" si="18">IF(AND(E24&gt;=0,E24&lt;45),45-E24,"หมดสิทธิ์")</f>
        <v>45</v>
      </c>
      <c r="J24" s="11">
        <f t="shared" ref="J24" si="19">IF(AND(F24&gt;=0,F24&lt;90),90-F24,"หมดสิทธิ์")</f>
        <v>90</v>
      </c>
      <c r="K24" s="5">
        <v>0</v>
      </c>
      <c r="L24" s="64">
        <v>0</v>
      </c>
      <c r="M24" s="14">
        <v>5</v>
      </c>
      <c r="N24" s="82"/>
    </row>
  </sheetData>
  <mergeCells count="5">
    <mergeCell ref="A1:A2"/>
    <mergeCell ref="B1:B2"/>
    <mergeCell ref="C1:F1"/>
    <mergeCell ref="G1:J1"/>
    <mergeCell ref="K1:L1"/>
  </mergeCells>
  <conditionalFormatting sqref="G6:J8 G10:J17 G21:J23">
    <cfRule type="cellIs" dxfId="24" priority="12" operator="equal">
      <formula>"หมดสิทธิ์"</formula>
    </cfRule>
  </conditionalFormatting>
  <conditionalFormatting sqref="G3:J3">
    <cfRule type="cellIs" dxfId="23" priority="7" operator="equal">
      <formula>"หมดสิทธิ์"</formula>
    </cfRule>
  </conditionalFormatting>
  <conditionalFormatting sqref="G4:J4">
    <cfRule type="cellIs" dxfId="22" priority="6" operator="equal">
      <formula>"หมดสิทธิ์"</formula>
    </cfRule>
  </conditionalFormatting>
  <conditionalFormatting sqref="G5:J5">
    <cfRule type="cellIs" dxfId="21" priority="5" operator="equal">
      <formula>"หมดสิทธิ์"</formula>
    </cfRule>
  </conditionalFormatting>
  <conditionalFormatting sqref="G9:J9">
    <cfRule type="cellIs" dxfId="20" priority="4" operator="equal">
      <formula>"หมดสิทธิ์"</formula>
    </cfRule>
  </conditionalFormatting>
  <conditionalFormatting sqref="G18:J19">
    <cfRule type="cellIs" dxfId="19" priority="3" operator="equal">
      <formula>"หมดสิทธิ์"</formula>
    </cfRule>
  </conditionalFormatting>
  <conditionalFormatting sqref="G20:J20">
    <cfRule type="cellIs" dxfId="18" priority="2" operator="equal">
      <formula>"หมดสิทธิ์"</formula>
    </cfRule>
  </conditionalFormatting>
  <conditionalFormatting sqref="G24:J24">
    <cfRule type="cellIs" dxfId="17" priority="1" operator="equal">
      <formula>"หมดสิทธิ์"</formula>
    </cfRule>
  </conditionalFormatting>
  <hyperlinks>
    <hyperlink ref="A8" r:id="rId1"/>
    <hyperlink ref="A6" r:id="rId2"/>
    <hyperlink ref="A7" r:id="rId3"/>
    <hyperlink ref="A22" r:id="rId4"/>
    <hyperlink ref="A14" r:id="rId5"/>
    <hyperlink ref="A17" r:id="rId6"/>
    <hyperlink ref="A12" r:id="rId7"/>
    <hyperlink ref="A21" r:id="rId8"/>
    <hyperlink ref="A13" r:id="rId9"/>
    <hyperlink ref="A15" r:id="rId10"/>
    <hyperlink ref="A11" r:id="rId11"/>
    <hyperlink ref="A10" r:id="rId12"/>
    <hyperlink ref="A16" r:id="rId13"/>
    <hyperlink ref="A23" r:id="rId14" display="นางสายใจ  กาฬะสิน"/>
    <hyperlink ref="A3" r:id="rId15"/>
    <hyperlink ref="A4" r:id="rId16"/>
    <hyperlink ref="A5" r:id="rId17"/>
    <hyperlink ref="A9" r:id="rId18"/>
    <hyperlink ref="A18" r:id="rId19"/>
    <hyperlink ref="A20" r:id="rId20"/>
    <hyperlink ref="A24" r:id="rId21"/>
    <hyperlink ref="A19" r:id="rId22"/>
  </hyperlinks>
  <pageMargins left="1.41" right="0.7" top="0.75" bottom="0.75" header="0.3" footer="0.3"/>
  <pageSetup paperSize="9" scale="76" orientation="landscape" r:id="rId23"/>
  <colBreaks count="1" manualBreakCount="1">
    <brk id="13" max="30" man="1"/>
  </colBreaks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A25" zoomScaleNormal="100" zoomScaleSheetLayoutView="100" workbookViewId="0">
      <selection activeCell="G4" sqref="G4"/>
    </sheetView>
  </sheetViews>
  <sheetFormatPr defaultColWidth="9" defaultRowHeight="20.25" x14ac:dyDescent="0.3"/>
  <cols>
    <col min="1" max="1" width="26.375" style="1" customWidth="1"/>
    <col min="2" max="2" width="17.375" style="1" customWidth="1"/>
    <col min="3" max="10" width="9" style="1"/>
    <col min="11" max="12" width="7.25" style="1" customWidth="1"/>
    <col min="13" max="13" width="10.75" style="1" customWidth="1"/>
    <col min="14" max="16384" width="9" style="1"/>
  </cols>
  <sheetData>
    <row r="1" spans="1:14" x14ac:dyDescent="0.3">
      <c r="A1" s="141" t="s">
        <v>0</v>
      </c>
      <c r="B1" s="141" t="s">
        <v>1</v>
      </c>
      <c r="C1" s="142" t="s">
        <v>22</v>
      </c>
      <c r="D1" s="143"/>
      <c r="E1" s="143"/>
      <c r="F1" s="144"/>
      <c r="G1" s="141" t="s">
        <v>23</v>
      </c>
      <c r="H1" s="141"/>
      <c r="I1" s="141"/>
      <c r="J1" s="141"/>
      <c r="K1" s="145" t="s">
        <v>81</v>
      </c>
      <c r="L1" s="146"/>
      <c r="M1" s="35" t="s">
        <v>154</v>
      </c>
    </row>
    <row r="2" spans="1:14" x14ac:dyDescent="0.3">
      <c r="A2" s="141"/>
      <c r="B2" s="141"/>
      <c r="C2" s="20" t="s">
        <v>2</v>
      </c>
      <c r="D2" s="15" t="s">
        <v>3</v>
      </c>
      <c r="E2" s="21" t="s">
        <v>4</v>
      </c>
      <c r="F2" s="19" t="s">
        <v>5</v>
      </c>
      <c r="G2" s="20" t="s">
        <v>2</v>
      </c>
      <c r="H2" s="15" t="s">
        <v>3</v>
      </c>
      <c r="I2" s="21" t="s">
        <v>4</v>
      </c>
      <c r="J2" s="19" t="s">
        <v>5</v>
      </c>
      <c r="K2" s="22" t="s">
        <v>82</v>
      </c>
      <c r="L2" s="22" t="s">
        <v>87</v>
      </c>
      <c r="M2" s="86" t="s">
        <v>155</v>
      </c>
    </row>
    <row r="3" spans="1:14" ht="20.25" customHeight="1" x14ac:dyDescent="0.3">
      <c r="A3" s="45" t="s">
        <v>64</v>
      </c>
      <c r="B3" s="23" t="s">
        <v>79</v>
      </c>
      <c r="C3" s="24">
        <v>0</v>
      </c>
      <c r="D3" s="18">
        <v>0</v>
      </c>
      <c r="E3" s="25">
        <v>0</v>
      </c>
      <c r="F3" s="25">
        <v>0</v>
      </c>
      <c r="G3" s="24">
        <f>IF(AND(C3&gt;=0,C3&lt;15),15-C3,"หมดสิทธิ์")</f>
        <v>15</v>
      </c>
      <c r="H3" s="16">
        <f>IF(AND(D3&gt;=0,D3&lt;10),10-D3,"หมดสิทธิ์")</f>
        <v>10</v>
      </c>
      <c r="I3" s="27" t="s">
        <v>80</v>
      </c>
      <c r="J3" s="24">
        <f>IF(AND(F3&gt;=0,F3&lt;90),90-F3,"หมดสิทธิ์")</f>
        <v>90</v>
      </c>
      <c r="K3" s="24">
        <v>0</v>
      </c>
      <c r="L3" s="47">
        <v>0</v>
      </c>
      <c r="M3" s="3"/>
    </row>
    <row r="4" spans="1:14" x14ac:dyDescent="0.3">
      <c r="A4" s="45" t="s">
        <v>65</v>
      </c>
      <c r="B4" s="23" t="s">
        <v>79</v>
      </c>
      <c r="C4" s="25">
        <v>0</v>
      </c>
      <c r="D4" s="18">
        <v>3</v>
      </c>
      <c r="E4" s="25">
        <v>0</v>
      </c>
      <c r="F4" s="25">
        <v>0</v>
      </c>
      <c r="G4" s="24">
        <f t="shared" ref="G4" si="0">IF(AND(C4&gt;=0,C4&lt;15),15-C4,"หมดสิทธิ์")</f>
        <v>15</v>
      </c>
      <c r="H4" s="16">
        <f t="shared" ref="H4" si="1">IF(AND(D4&gt;=0,D4&lt;10),10-D4,"หมดสิทธิ์")</f>
        <v>7</v>
      </c>
      <c r="I4" s="27" t="s">
        <v>80</v>
      </c>
      <c r="J4" s="24">
        <f t="shared" ref="J4" si="2">IF(AND(F4&gt;=0,F4&lt;90),90-F4,"หมดสิทธิ์")</f>
        <v>90</v>
      </c>
      <c r="K4" s="24">
        <v>0</v>
      </c>
      <c r="L4" s="47">
        <v>0</v>
      </c>
      <c r="M4" s="3">
        <v>11</v>
      </c>
    </row>
    <row r="5" spans="1:14" x14ac:dyDescent="0.3">
      <c r="A5" s="45" t="s">
        <v>74</v>
      </c>
      <c r="B5" s="23" t="s">
        <v>79</v>
      </c>
      <c r="C5" s="24">
        <v>3</v>
      </c>
      <c r="D5" s="16">
        <v>0</v>
      </c>
      <c r="E5" s="25">
        <v>0</v>
      </c>
      <c r="F5" s="25">
        <v>0</v>
      </c>
      <c r="G5" s="24">
        <f>IF(AND(C5&gt;=0,C5&lt;15),15-C5,"หมดสิทธิ์")</f>
        <v>12</v>
      </c>
      <c r="H5" s="16">
        <f>IF(AND(D5&gt;=0,D5&lt;10),10-D5,"หมดสิทธิ์")</f>
        <v>10</v>
      </c>
      <c r="I5" s="27" t="s">
        <v>80</v>
      </c>
      <c r="J5" s="24">
        <f>IF(AND(F5&gt;=0,F5&lt;90),90-F5,"หมดสิทธิ์")</f>
        <v>90</v>
      </c>
      <c r="K5" s="24">
        <v>0</v>
      </c>
      <c r="L5" s="47">
        <v>0</v>
      </c>
      <c r="M5" s="3"/>
    </row>
    <row r="6" spans="1:14" x14ac:dyDescent="0.3">
      <c r="A6" s="45" t="s">
        <v>66</v>
      </c>
      <c r="B6" s="23" t="s">
        <v>79</v>
      </c>
      <c r="C6" s="25">
        <v>0</v>
      </c>
      <c r="D6" s="18">
        <v>0</v>
      </c>
      <c r="E6" s="25">
        <v>0</v>
      </c>
      <c r="F6" s="25">
        <v>0</v>
      </c>
      <c r="G6" s="24">
        <f t="shared" ref="G6:G26" si="3">IF(AND(C6&gt;=0,C6&lt;15),15-C6,"หมดสิทธิ์")</f>
        <v>15</v>
      </c>
      <c r="H6" s="16">
        <f t="shared" ref="H6:H26" si="4">IF(AND(D6&gt;=0,D6&lt;10),10-D6,"หมดสิทธิ์")</f>
        <v>10</v>
      </c>
      <c r="I6" s="27" t="s">
        <v>80</v>
      </c>
      <c r="J6" s="24">
        <f t="shared" ref="J6:J26" si="5">IF(AND(F6&gt;=0,F6&lt;90),90-F6,"หมดสิทธิ์")</f>
        <v>90</v>
      </c>
      <c r="K6" s="24">
        <v>0</v>
      </c>
      <c r="L6" s="48">
        <v>0</v>
      </c>
      <c r="M6" s="3">
        <v>10</v>
      </c>
    </row>
    <row r="7" spans="1:14" x14ac:dyDescent="0.3">
      <c r="A7" s="45" t="s">
        <v>71</v>
      </c>
      <c r="B7" s="23" t="s">
        <v>79</v>
      </c>
      <c r="C7" s="25">
        <v>0</v>
      </c>
      <c r="D7" s="16">
        <v>0</v>
      </c>
      <c r="E7" s="25">
        <v>0</v>
      </c>
      <c r="F7" s="25">
        <v>0</v>
      </c>
      <c r="G7" s="24">
        <f>IF(AND(C7&gt;=0,C7&lt;15),15-C7,"หมดสิทธิ์")</f>
        <v>15</v>
      </c>
      <c r="H7" s="16">
        <f>IF(AND(D7&gt;=0,D7&lt;10),10-D7,"หมดสิทธิ์")</f>
        <v>10</v>
      </c>
      <c r="I7" s="27" t="s">
        <v>80</v>
      </c>
      <c r="J7" s="24">
        <f>IF(AND(F7&gt;=0,F7&lt;90),90-F7,"หมดสิทธิ์")</f>
        <v>90</v>
      </c>
      <c r="K7" s="24">
        <v>0</v>
      </c>
      <c r="L7" s="47">
        <v>0</v>
      </c>
      <c r="M7" s="3"/>
      <c r="N7" s="80"/>
    </row>
    <row r="8" spans="1:14" x14ac:dyDescent="0.3">
      <c r="A8" s="45" t="s">
        <v>75</v>
      </c>
      <c r="B8" s="23" t="s">
        <v>79</v>
      </c>
      <c r="C8" s="25">
        <v>2</v>
      </c>
      <c r="D8" s="16">
        <v>0</v>
      </c>
      <c r="E8" s="25">
        <v>0</v>
      </c>
      <c r="F8" s="25">
        <v>0</v>
      </c>
      <c r="G8" s="24">
        <f>IF(AND(C8&gt;=0,C8&lt;15),15-C8,"หมดสิทธิ์")</f>
        <v>13</v>
      </c>
      <c r="H8" s="16">
        <f>IF(AND(D8&gt;=0,D8&lt;10),10-D8,"หมดสิทธิ์")</f>
        <v>10</v>
      </c>
      <c r="I8" s="27" t="s">
        <v>80</v>
      </c>
      <c r="J8" s="24">
        <f>IF(AND(F8&gt;=0,F8&lt;90),90-F8,"หมดสิทธิ์")</f>
        <v>90</v>
      </c>
      <c r="K8" s="24">
        <v>0</v>
      </c>
      <c r="L8" s="47">
        <v>0</v>
      </c>
      <c r="M8" s="3"/>
      <c r="N8" s="80"/>
    </row>
    <row r="9" spans="1:14" x14ac:dyDescent="0.3">
      <c r="A9" s="46" t="s">
        <v>120</v>
      </c>
      <c r="B9" s="23" t="s">
        <v>79</v>
      </c>
      <c r="C9" s="25">
        <v>3</v>
      </c>
      <c r="D9" s="18">
        <v>7</v>
      </c>
      <c r="E9" s="25">
        <v>0</v>
      </c>
      <c r="F9" s="25">
        <v>0</v>
      </c>
      <c r="G9" s="24">
        <f t="shared" ref="G9" si="6">IF(AND(C9&gt;=0,C9&lt;15),15-C9,"หมดสิทธิ์")</f>
        <v>12</v>
      </c>
      <c r="H9" s="16">
        <f t="shared" ref="H9" si="7">IF(AND(D9&gt;=0,D9&lt;10),10-D9,"หมดสิทธิ์")</f>
        <v>3</v>
      </c>
      <c r="I9" s="27" t="s">
        <v>80</v>
      </c>
      <c r="J9" s="24">
        <f t="shared" ref="J9" si="8">IF(AND(F9&gt;=0,F9&lt;90),90-F9,"หมดสิทธิ์")</f>
        <v>90</v>
      </c>
      <c r="K9" s="24">
        <v>0</v>
      </c>
      <c r="L9" s="48">
        <v>0</v>
      </c>
      <c r="M9" s="3">
        <v>10</v>
      </c>
      <c r="N9" s="80"/>
    </row>
    <row r="10" spans="1:14" x14ac:dyDescent="0.3">
      <c r="A10" s="45" t="s">
        <v>123</v>
      </c>
      <c r="B10" s="23" t="s">
        <v>79</v>
      </c>
      <c r="C10" s="25">
        <v>0</v>
      </c>
      <c r="D10" s="18">
        <v>0</v>
      </c>
      <c r="E10" s="25">
        <v>0</v>
      </c>
      <c r="F10" s="25">
        <v>0</v>
      </c>
      <c r="G10" s="24">
        <f t="shared" ref="G10" si="9">IF(AND(C10&gt;=0,C10&lt;15),15-C10,"หมดสิทธิ์")</f>
        <v>15</v>
      </c>
      <c r="H10" s="16">
        <f t="shared" ref="H10" si="10">IF(AND(D10&gt;=0,D10&lt;10),10-D10,"หมดสิทธิ์")</f>
        <v>10</v>
      </c>
      <c r="I10" s="27" t="s">
        <v>80</v>
      </c>
      <c r="J10" s="24">
        <f t="shared" ref="J10" si="11">IF(AND(F10&gt;=0,F10&lt;90),90-F10,"หมดสิทธิ์")</f>
        <v>90</v>
      </c>
      <c r="K10" s="24">
        <v>0</v>
      </c>
      <c r="L10" s="48">
        <v>0</v>
      </c>
      <c r="M10" s="3">
        <v>11</v>
      </c>
      <c r="N10" s="80"/>
    </row>
    <row r="11" spans="1:14" x14ac:dyDescent="0.3">
      <c r="A11" s="50" t="s">
        <v>124</v>
      </c>
      <c r="B11" s="23" t="s">
        <v>79</v>
      </c>
      <c r="C11" s="24">
        <v>0</v>
      </c>
      <c r="D11" s="18">
        <v>0</v>
      </c>
      <c r="E11" s="24">
        <v>0</v>
      </c>
      <c r="F11" s="25">
        <v>45</v>
      </c>
      <c r="G11" s="24">
        <f>IF(AND(C11&gt;=0,C11&lt;15),15-C11,"หมดสิทธิ์")</f>
        <v>15</v>
      </c>
      <c r="H11" s="16">
        <f>IF(AND(D11&gt;=0,D11&lt;10),10-D11,"หมดสิทธิ์")</f>
        <v>10</v>
      </c>
      <c r="I11" s="27" t="s">
        <v>80</v>
      </c>
      <c r="J11" s="24">
        <v>45</v>
      </c>
      <c r="K11" s="24">
        <v>0</v>
      </c>
      <c r="L11" s="51">
        <v>0</v>
      </c>
      <c r="M11" s="3"/>
      <c r="N11" s="80"/>
    </row>
    <row r="12" spans="1:14" x14ac:dyDescent="0.3">
      <c r="A12" s="50" t="s">
        <v>67</v>
      </c>
      <c r="B12" s="23" t="s">
        <v>79</v>
      </c>
      <c r="C12" s="24">
        <v>20</v>
      </c>
      <c r="D12" s="18">
        <v>0</v>
      </c>
      <c r="E12" s="24">
        <v>0</v>
      </c>
      <c r="F12" s="25">
        <v>0</v>
      </c>
      <c r="G12" s="24" t="str">
        <f>IF(AND(C12&gt;=0,C12&lt;15),15-C12,"หมดสิทธิ์")</f>
        <v>หมดสิทธิ์</v>
      </c>
      <c r="H12" s="16">
        <f>IF(AND(D12&gt;=0,D12&lt;10),10-D12,"หมดสิทธิ์")</f>
        <v>10</v>
      </c>
      <c r="I12" s="27" t="s">
        <v>80</v>
      </c>
      <c r="J12" s="24">
        <f t="shared" ref="J12" si="12">IF(AND(F12&gt;=0,F12&lt;90),90-F12,"หมดสิทธิ์")</f>
        <v>90</v>
      </c>
      <c r="K12" s="24">
        <v>0</v>
      </c>
      <c r="L12" s="51">
        <v>0</v>
      </c>
      <c r="M12" s="3">
        <v>5</v>
      </c>
      <c r="N12" s="80"/>
    </row>
    <row r="13" spans="1:14" x14ac:dyDescent="0.3">
      <c r="A13" s="50" t="s">
        <v>108</v>
      </c>
      <c r="B13" s="23" t="s">
        <v>79</v>
      </c>
      <c r="C13" s="24">
        <v>0</v>
      </c>
      <c r="D13" s="18">
        <v>3</v>
      </c>
      <c r="E13" s="24">
        <v>0</v>
      </c>
      <c r="F13" s="25">
        <v>0</v>
      </c>
      <c r="G13" s="24">
        <f>IF(AND(C13&gt;=0,C13&lt;15),15-C13,"หมดสิทธิ์")</f>
        <v>15</v>
      </c>
      <c r="H13" s="16">
        <f t="shared" si="4"/>
        <v>7</v>
      </c>
      <c r="I13" s="27" t="s">
        <v>80</v>
      </c>
      <c r="J13" s="24">
        <f t="shared" si="5"/>
        <v>90</v>
      </c>
      <c r="K13" s="24">
        <v>0</v>
      </c>
      <c r="L13" s="51">
        <v>0</v>
      </c>
      <c r="M13" s="3">
        <v>14</v>
      </c>
      <c r="N13" s="80"/>
    </row>
    <row r="14" spans="1:14" x14ac:dyDescent="0.3">
      <c r="A14" s="50" t="s">
        <v>145</v>
      </c>
      <c r="B14" s="23" t="s">
        <v>79</v>
      </c>
      <c r="C14" s="24">
        <v>0</v>
      </c>
      <c r="D14" s="18">
        <v>0</v>
      </c>
      <c r="E14" s="24">
        <v>0</v>
      </c>
      <c r="F14" s="25">
        <v>0</v>
      </c>
      <c r="G14" s="24">
        <v>15</v>
      </c>
      <c r="H14" s="16">
        <v>10</v>
      </c>
      <c r="I14" s="27" t="s">
        <v>80</v>
      </c>
      <c r="J14" s="24">
        <v>90</v>
      </c>
      <c r="K14" s="24">
        <v>0</v>
      </c>
      <c r="L14" s="51">
        <v>0</v>
      </c>
      <c r="M14" s="3"/>
      <c r="N14" s="80"/>
    </row>
    <row r="15" spans="1:14" x14ac:dyDescent="0.3">
      <c r="A15" s="53" t="s">
        <v>69</v>
      </c>
      <c r="B15" s="23" t="s">
        <v>79</v>
      </c>
      <c r="C15" s="24">
        <v>1</v>
      </c>
      <c r="D15" s="16">
        <v>0</v>
      </c>
      <c r="E15" s="25">
        <v>0</v>
      </c>
      <c r="F15" s="25">
        <v>0</v>
      </c>
      <c r="G15" s="24">
        <f t="shared" si="3"/>
        <v>14</v>
      </c>
      <c r="H15" s="16">
        <f t="shared" si="4"/>
        <v>10</v>
      </c>
      <c r="I15" s="27" t="s">
        <v>80</v>
      </c>
      <c r="J15" s="24">
        <f t="shared" si="5"/>
        <v>90</v>
      </c>
      <c r="K15" s="24">
        <v>0</v>
      </c>
      <c r="L15" s="54">
        <v>0</v>
      </c>
      <c r="M15" s="3">
        <v>5</v>
      </c>
      <c r="N15" s="80"/>
    </row>
    <row r="16" spans="1:14" x14ac:dyDescent="0.3">
      <c r="A16" s="53" t="s">
        <v>70</v>
      </c>
      <c r="B16" s="23" t="s">
        <v>79</v>
      </c>
      <c r="C16" s="25">
        <v>0</v>
      </c>
      <c r="D16" s="18">
        <v>0</v>
      </c>
      <c r="E16" s="25">
        <v>0</v>
      </c>
      <c r="F16" s="25">
        <v>0</v>
      </c>
      <c r="G16" s="24">
        <f t="shared" si="3"/>
        <v>15</v>
      </c>
      <c r="H16" s="16">
        <f t="shared" si="4"/>
        <v>10</v>
      </c>
      <c r="I16" s="27" t="s">
        <v>80</v>
      </c>
      <c r="J16" s="24">
        <f t="shared" si="5"/>
        <v>90</v>
      </c>
      <c r="K16" s="24">
        <v>0</v>
      </c>
      <c r="L16" s="55">
        <v>0</v>
      </c>
      <c r="M16" s="3"/>
      <c r="N16" s="80"/>
    </row>
    <row r="17" spans="1:14" x14ac:dyDescent="0.3">
      <c r="A17" s="53" t="s">
        <v>72</v>
      </c>
      <c r="B17" s="23" t="s">
        <v>79</v>
      </c>
      <c r="C17" s="25">
        <v>0</v>
      </c>
      <c r="D17" s="18">
        <v>0</v>
      </c>
      <c r="E17" s="25">
        <v>0</v>
      </c>
      <c r="F17" s="25">
        <v>0</v>
      </c>
      <c r="G17" s="24">
        <f t="shared" si="3"/>
        <v>15</v>
      </c>
      <c r="H17" s="16">
        <f t="shared" si="4"/>
        <v>10</v>
      </c>
      <c r="I17" s="27" t="s">
        <v>80</v>
      </c>
      <c r="J17" s="24">
        <f t="shared" si="5"/>
        <v>90</v>
      </c>
      <c r="K17" s="24">
        <v>0</v>
      </c>
      <c r="L17" s="54">
        <v>0</v>
      </c>
      <c r="M17" s="3"/>
      <c r="N17" s="80"/>
    </row>
    <row r="18" spans="1:14" x14ac:dyDescent="0.3">
      <c r="A18" s="53" t="s">
        <v>68</v>
      </c>
      <c r="B18" s="23" t="s">
        <v>79</v>
      </c>
      <c r="C18" s="25">
        <v>2</v>
      </c>
      <c r="D18" s="18">
        <v>5</v>
      </c>
      <c r="E18" s="25">
        <v>0</v>
      </c>
      <c r="F18" s="25">
        <v>0</v>
      </c>
      <c r="G18" s="24">
        <f>IF(AND(C18&gt;=0,C18&lt;15),15-C18,"หมดสิทธิ์")</f>
        <v>13</v>
      </c>
      <c r="H18" s="16">
        <f>IF(AND(D18&gt;=0,D18&lt;10),10-D18,"หมดสิทธิ์")</f>
        <v>5</v>
      </c>
      <c r="I18" s="27" t="s">
        <v>80</v>
      </c>
      <c r="J18" s="24">
        <f>IF(AND(F18&gt;=0,F18&lt;90),90-F18,"หมดสิทธิ์")</f>
        <v>90</v>
      </c>
      <c r="K18" s="24">
        <v>0</v>
      </c>
      <c r="L18" s="54">
        <v>0</v>
      </c>
      <c r="M18" s="3">
        <v>3</v>
      </c>
      <c r="N18" s="80"/>
    </row>
    <row r="19" spans="1:14" x14ac:dyDescent="0.3">
      <c r="A19" s="53" t="s">
        <v>122</v>
      </c>
      <c r="B19" s="26" t="s">
        <v>79</v>
      </c>
      <c r="C19" s="25">
        <v>1</v>
      </c>
      <c r="D19" s="18">
        <v>4</v>
      </c>
      <c r="E19" s="25">
        <v>0</v>
      </c>
      <c r="F19" s="25">
        <v>0</v>
      </c>
      <c r="G19" s="25">
        <f t="shared" ref="G19:G20" si="13">IF(AND(C19&gt;=0,C19&lt;15),15-C19,"หมดสิทธิ์")</f>
        <v>14</v>
      </c>
      <c r="H19" s="18">
        <f t="shared" ref="H19:H20" si="14">IF(AND(D19&gt;=0,D19&lt;10),10-D19,"หมดสิทธิ์")</f>
        <v>6</v>
      </c>
      <c r="I19" s="27" t="s">
        <v>80</v>
      </c>
      <c r="J19" s="25">
        <v>90</v>
      </c>
      <c r="K19" s="25">
        <v>0</v>
      </c>
      <c r="L19" s="55">
        <v>0</v>
      </c>
      <c r="M19" s="3">
        <v>5</v>
      </c>
      <c r="N19" s="80"/>
    </row>
    <row r="20" spans="1:14" x14ac:dyDescent="0.3">
      <c r="A20" s="53" t="s">
        <v>126</v>
      </c>
      <c r="B20" s="23" t="s">
        <v>79</v>
      </c>
      <c r="C20" s="25">
        <v>2</v>
      </c>
      <c r="D20" s="16">
        <v>0</v>
      </c>
      <c r="E20" s="25">
        <v>0</v>
      </c>
      <c r="F20" s="25">
        <v>0</v>
      </c>
      <c r="G20" s="24">
        <f t="shared" si="13"/>
        <v>13</v>
      </c>
      <c r="H20" s="16">
        <f t="shared" si="14"/>
        <v>10</v>
      </c>
      <c r="I20" s="27" t="s">
        <v>80</v>
      </c>
      <c r="J20" s="24">
        <v>90</v>
      </c>
      <c r="K20" s="24">
        <v>0</v>
      </c>
      <c r="L20" s="55">
        <v>0</v>
      </c>
      <c r="M20" s="3">
        <v>10</v>
      </c>
      <c r="N20" s="80"/>
    </row>
    <row r="21" spans="1:14" x14ac:dyDescent="0.3">
      <c r="A21" s="53" t="s">
        <v>146</v>
      </c>
      <c r="B21" s="23" t="s">
        <v>79</v>
      </c>
      <c r="C21" s="25">
        <v>0</v>
      </c>
      <c r="D21" s="16">
        <v>0</v>
      </c>
      <c r="E21" s="25">
        <v>0</v>
      </c>
      <c r="F21" s="25">
        <v>0</v>
      </c>
      <c r="G21" s="24">
        <v>15</v>
      </c>
      <c r="H21" s="16">
        <v>10</v>
      </c>
      <c r="I21" s="27" t="s">
        <v>80</v>
      </c>
      <c r="J21" s="24">
        <v>90</v>
      </c>
      <c r="K21" s="24">
        <v>0</v>
      </c>
      <c r="L21" s="55">
        <v>0</v>
      </c>
      <c r="M21" s="3"/>
      <c r="N21" s="80"/>
    </row>
    <row r="22" spans="1:14" x14ac:dyDescent="0.3">
      <c r="A22" s="78" t="s">
        <v>153</v>
      </c>
      <c r="B22" s="23" t="s">
        <v>79</v>
      </c>
      <c r="C22" s="24">
        <v>0</v>
      </c>
      <c r="D22" s="18">
        <v>3</v>
      </c>
      <c r="E22" s="25">
        <v>0</v>
      </c>
      <c r="F22" s="25">
        <v>0</v>
      </c>
      <c r="G22" s="24">
        <f t="shared" ref="G22" si="15">IF(AND(C22&gt;=0,C22&lt;15),15-C22,"หมดสิทธิ์")</f>
        <v>15</v>
      </c>
      <c r="H22" s="16">
        <f t="shared" ref="H22" si="16">IF(AND(D22&gt;=0,D22&lt;10),10-D22,"หมดสิทธิ์")</f>
        <v>7</v>
      </c>
      <c r="I22" s="27" t="s">
        <v>80</v>
      </c>
      <c r="J22" s="24">
        <f t="shared" ref="J22" si="17">IF(AND(F22&gt;=0,F22&lt;90),90-F22,"หมดสิทธิ์")</f>
        <v>90</v>
      </c>
      <c r="K22" s="24">
        <v>0</v>
      </c>
      <c r="L22" s="62">
        <v>0</v>
      </c>
      <c r="M22" s="3"/>
      <c r="N22" s="80"/>
    </row>
    <row r="23" spans="1:14" x14ac:dyDescent="0.3">
      <c r="A23" s="60" t="s">
        <v>76</v>
      </c>
      <c r="B23" s="23" t="s">
        <v>79</v>
      </c>
      <c r="C23" s="24">
        <v>0</v>
      </c>
      <c r="D23" s="18">
        <v>0</v>
      </c>
      <c r="E23" s="25">
        <v>0</v>
      </c>
      <c r="F23" s="25">
        <v>0</v>
      </c>
      <c r="G23" s="24">
        <f t="shared" si="3"/>
        <v>15</v>
      </c>
      <c r="H23" s="16">
        <f t="shared" si="4"/>
        <v>10</v>
      </c>
      <c r="I23" s="27" t="s">
        <v>80</v>
      </c>
      <c r="J23" s="24">
        <f t="shared" si="5"/>
        <v>90</v>
      </c>
      <c r="K23" s="24">
        <v>0</v>
      </c>
      <c r="L23" s="62">
        <v>0</v>
      </c>
      <c r="M23" s="3"/>
      <c r="N23" s="80"/>
    </row>
    <row r="24" spans="1:14" x14ac:dyDescent="0.3">
      <c r="A24" s="60" t="s">
        <v>77</v>
      </c>
      <c r="B24" s="23" t="s">
        <v>79</v>
      </c>
      <c r="C24" s="25">
        <v>0</v>
      </c>
      <c r="D24" s="18">
        <v>0</v>
      </c>
      <c r="E24" s="25">
        <v>0</v>
      </c>
      <c r="F24" s="25">
        <v>0</v>
      </c>
      <c r="G24" s="24">
        <f t="shared" si="3"/>
        <v>15</v>
      </c>
      <c r="H24" s="16">
        <f t="shared" si="4"/>
        <v>10</v>
      </c>
      <c r="I24" s="27" t="s">
        <v>80</v>
      </c>
      <c r="J24" s="24">
        <f t="shared" si="5"/>
        <v>90</v>
      </c>
      <c r="K24" s="24">
        <v>0</v>
      </c>
      <c r="L24" s="62">
        <v>0</v>
      </c>
      <c r="M24" s="3"/>
      <c r="N24" s="80"/>
    </row>
    <row r="25" spans="1:14" x14ac:dyDescent="0.3">
      <c r="A25" s="60" t="s">
        <v>125</v>
      </c>
      <c r="B25" s="23" t="s">
        <v>79</v>
      </c>
      <c r="C25" s="25">
        <v>0</v>
      </c>
      <c r="D25" s="18">
        <v>0</v>
      </c>
      <c r="E25" s="25">
        <v>0</v>
      </c>
      <c r="F25" s="25">
        <v>0</v>
      </c>
      <c r="G25" s="24">
        <f t="shared" si="3"/>
        <v>15</v>
      </c>
      <c r="H25" s="16">
        <f t="shared" si="4"/>
        <v>10</v>
      </c>
      <c r="I25" s="27" t="s">
        <v>80</v>
      </c>
      <c r="J25" s="24">
        <f t="shared" si="5"/>
        <v>90</v>
      </c>
      <c r="K25" s="24">
        <v>0</v>
      </c>
      <c r="L25" s="62">
        <v>0</v>
      </c>
      <c r="M25" s="3"/>
      <c r="N25" s="80"/>
    </row>
    <row r="26" spans="1:14" x14ac:dyDescent="0.3">
      <c r="A26" s="60" t="s">
        <v>78</v>
      </c>
      <c r="B26" s="23" t="s">
        <v>79</v>
      </c>
      <c r="C26" s="25">
        <v>0</v>
      </c>
      <c r="D26" s="18">
        <v>0</v>
      </c>
      <c r="E26" s="25">
        <v>0</v>
      </c>
      <c r="F26" s="25">
        <v>0</v>
      </c>
      <c r="G26" s="24">
        <f t="shared" si="3"/>
        <v>15</v>
      </c>
      <c r="H26" s="16">
        <f t="shared" si="4"/>
        <v>10</v>
      </c>
      <c r="I26" s="27" t="s">
        <v>80</v>
      </c>
      <c r="J26" s="24">
        <f t="shared" si="5"/>
        <v>90</v>
      </c>
      <c r="K26" s="24">
        <v>0</v>
      </c>
      <c r="L26" s="62">
        <v>0</v>
      </c>
      <c r="M26" s="3"/>
      <c r="N26" s="80"/>
    </row>
    <row r="27" spans="1:14" x14ac:dyDescent="0.3">
      <c r="A27" s="60" t="s">
        <v>109</v>
      </c>
      <c r="B27" s="23" t="s">
        <v>79</v>
      </c>
      <c r="C27" s="25">
        <v>0</v>
      </c>
      <c r="D27" s="16">
        <v>10</v>
      </c>
      <c r="E27" s="25">
        <v>0</v>
      </c>
      <c r="F27" s="25">
        <v>0</v>
      </c>
      <c r="G27" s="24">
        <f>IF(AND(C27&gt;=0,C27&lt;15),15-C27,"หมดสิทธิ์")</f>
        <v>15</v>
      </c>
      <c r="H27" s="16" t="str">
        <f t="shared" ref="H27:H34" si="18">IF(AND(D27&gt;=0,D27&lt;10),10-D27,"หมดสิทธิ์")</f>
        <v>หมดสิทธิ์</v>
      </c>
      <c r="I27" s="27" t="s">
        <v>80</v>
      </c>
      <c r="J27" s="24">
        <f t="shared" ref="J27" si="19">IF(AND(F27&gt;=0,F27&lt;90),90-F27,"หมดสิทธิ์")</f>
        <v>90</v>
      </c>
      <c r="K27" s="24">
        <v>0</v>
      </c>
      <c r="L27" s="62">
        <v>0</v>
      </c>
      <c r="M27" s="3">
        <v>5</v>
      </c>
      <c r="N27" s="80"/>
    </row>
    <row r="28" spans="1:14" x14ac:dyDescent="0.3">
      <c r="A28" s="60" t="s">
        <v>112</v>
      </c>
      <c r="B28" s="23" t="s">
        <v>79</v>
      </c>
      <c r="C28" s="25">
        <v>1</v>
      </c>
      <c r="D28" s="18">
        <v>0</v>
      </c>
      <c r="E28" s="25">
        <v>0</v>
      </c>
      <c r="F28" s="25">
        <v>0</v>
      </c>
      <c r="G28" s="24">
        <f t="shared" ref="G28:G34" si="20">IF(AND(C28&gt;=0,C28&lt;15),15-C28,"หมดสิทธิ์")</f>
        <v>14</v>
      </c>
      <c r="H28" s="16">
        <f t="shared" si="18"/>
        <v>10</v>
      </c>
      <c r="I28" s="27" t="s">
        <v>80</v>
      </c>
      <c r="J28" s="24">
        <v>90</v>
      </c>
      <c r="K28" s="24">
        <v>0</v>
      </c>
      <c r="L28" s="62">
        <v>0</v>
      </c>
      <c r="M28" s="3"/>
      <c r="N28" s="80"/>
    </row>
    <row r="29" spans="1:14" x14ac:dyDescent="0.3">
      <c r="A29" s="60" t="s">
        <v>115</v>
      </c>
      <c r="B29" s="25" t="s">
        <v>79</v>
      </c>
      <c r="C29" s="25">
        <v>2</v>
      </c>
      <c r="D29" s="18">
        <v>0</v>
      </c>
      <c r="E29" s="25">
        <v>0</v>
      </c>
      <c r="F29" s="25">
        <v>0</v>
      </c>
      <c r="G29" s="25">
        <f t="shared" si="20"/>
        <v>13</v>
      </c>
      <c r="H29" s="18">
        <f t="shared" si="18"/>
        <v>10</v>
      </c>
      <c r="I29" s="27" t="s">
        <v>80</v>
      </c>
      <c r="J29" s="25">
        <v>90</v>
      </c>
      <c r="K29" s="25">
        <v>0</v>
      </c>
      <c r="L29" s="62">
        <v>0</v>
      </c>
      <c r="M29" s="3">
        <v>10</v>
      </c>
      <c r="N29" s="80"/>
    </row>
    <row r="30" spans="1:14" x14ac:dyDescent="0.3">
      <c r="A30" s="60" t="s">
        <v>114</v>
      </c>
      <c r="B30" s="25" t="s">
        <v>79</v>
      </c>
      <c r="C30" s="25">
        <v>0</v>
      </c>
      <c r="D30" s="18">
        <v>0</v>
      </c>
      <c r="E30" s="25">
        <v>0</v>
      </c>
      <c r="F30" s="25">
        <v>0</v>
      </c>
      <c r="G30" s="25">
        <f t="shared" si="20"/>
        <v>15</v>
      </c>
      <c r="H30" s="18">
        <f t="shared" si="18"/>
        <v>10</v>
      </c>
      <c r="I30" s="27" t="s">
        <v>80</v>
      </c>
      <c r="J30" s="25">
        <v>90</v>
      </c>
      <c r="K30" s="25">
        <v>0</v>
      </c>
      <c r="L30" s="62">
        <v>0</v>
      </c>
      <c r="M30" s="3"/>
      <c r="N30" s="80"/>
    </row>
    <row r="31" spans="1:14" x14ac:dyDescent="0.3">
      <c r="A31" s="60" t="s">
        <v>111</v>
      </c>
      <c r="B31" s="23" t="s">
        <v>79</v>
      </c>
      <c r="C31" s="25">
        <v>0</v>
      </c>
      <c r="D31" s="18">
        <v>0</v>
      </c>
      <c r="E31" s="25">
        <v>0</v>
      </c>
      <c r="F31" s="25">
        <v>0</v>
      </c>
      <c r="G31" s="24">
        <f t="shared" si="20"/>
        <v>15</v>
      </c>
      <c r="H31" s="16">
        <f t="shared" si="18"/>
        <v>10</v>
      </c>
      <c r="I31" s="27" t="s">
        <v>80</v>
      </c>
      <c r="J31" s="24">
        <f>IF(AND(F31&gt;=0,F31&lt;90),90-F31,"หมดสิทธิ์")</f>
        <v>90</v>
      </c>
      <c r="K31" s="24">
        <v>0</v>
      </c>
      <c r="L31" s="62">
        <v>0</v>
      </c>
      <c r="M31" s="3"/>
      <c r="N31" s="80"/>
    </row>
    <row r="32" spans="1:14" x14ac:dyDescent="0.3">
      <c r="A32" s="61" t="s">
        <v>117</v>
      </c>
      <c r="B32" s="25" t="s">
        <v>79</v>
      </c>
      <c r="C32" s="25">
        <v>0</v>
      </c>
      <c r="D32" s="18">
        <v>4</v>
      </c>
      <c r="E32" s="25">
        <v>0</v>
      </c>
      <c r="F32" s="25">
        <v>0</v>
      </c>
      <c r="G32" s="25">
        <f t="shared" si="20"/>
        <v>15</v>
      </c>
      <c r="H32" s="18">
        <f t="shared" si="18"/>
        <v>6</v>
      </c>
      <c r="I32" s="27" t="s">
        <v>80</v>
      </c>
      <c r="J32" s="25">
        <v>90</v>
      </c>
      <c r="K32" s="25">
        <v>0</v>
      </c>
      <c r="L32" s="62">
        <v>0</v>
      </c>
      <c r="M32" s="3"/>
      <c r="N32" s="80"/>
    </row>
    <row r="33" spans="1:14" x14ac:dyDescent="0.3">
      <c r="A33" s="30" t="s">
        <v>127</v>
      </c>
      <c r="B33" s="23" t="s">
        <v>79</v>
      </c>
      <c r="C33" s="25">
        <v>0</v>
      </c>
      <c r="D33" s="16">
        <v>0</v>
      </c>
      <c r="E33" s="25">
        <v>0</v>
      </c>
      <c r="F33" s="25">
        <v>0</v>
      </c>
      <c r="G33" s="24">
        <f t="shared" si="20"/>
        <v>15</v>
      </c>
      <c r="H33" s="16">
        <f t="shared" si="18"/>
        <v>10</v>
      </c>
      <c r="I33" s="27" t="s">
        <v>80</v>
      </c>
      <c r="J33" s="24">
        <v>90</v>
      </c>
      <c r="K33" s="24">
        <v>0</v>
      </c>
      <c r="L33" s="31">
        <v>0</v>
      </c>
      <c r="M33" s="3"/>
      <c r="N33" s="80"/>
    </row>
    <row r="34" spans="1:14" x14ac:dyDescent="0.3">
      <c r="A34" s="30" t="s">
        <v>147</v>
      </c>
      <c r="B34" s="23" t="s">
        <v>79</v>
      </c>
      <c r="C34" s="25">
        <v>0</v>
      </c>
      <c r="D34" s="16">
        <v>0</v>
      </c>
      <c r="E34" s="25">
        <v>0</v>
      </c>
      <c r="F34" s="25">
        <v>0</v>
      </c>
      <c r="G34" s="24">
        <f t="shared" si="20"/>
        <v>15</v>
      </c>
      <c r="H34" s="16">
        <f t="shared" si="18"/>
        <v>10</v>
      </c>
      <c r="I34" s="27" t="s">
        <v>80</v>
      </c>
      <c r="J34" s="24">
        <v>90</v>
      </c>
      <c r="K34" s="24">
        <v>0</v>
      </c>
      <c r="L34" s="31">
        <v>0</v>
      </c>
      <c r="M34" s="3">
        <v>11</v>
      </c>
      <c r="N34" s="80"/>
    </row>
    <row r="35" spans="1:14" x14ac:dyDescent="0.3">
      <c r="A35" s="57" t="s">
        <v>110</v>
      </c>
      <c r="B35" s="23" t="s">
        <v>79</v>
      </c>
      <c r="C35" s="25">
        <v>0</v>
      </c>
      <c r="D35" s="18">
        <v>0</v>
      </c>
      <c r="E35" s="25">
        <v>0</v>
      </c>
      <c r="F35" s="25">
        <v>0</v>
      </c>
      <c r="G35" s="24">
        <f t="shared" ref="G35" si="21">IF(AND(C35&gt;=0,C35&lt;15),15-C35,"หมดสิทธิ์")</f>
        <v>15</v>
      </c>
      <c r="H35" s="16">
        <f t="shared" ref="H35" si="22">IF(AND(D35&gt;=0,D35&lt;10),10-D35,"หมดสิทธิ์")</f>
        <v>10</v>
      </c>
      <c r="I35" s="27" t="s">
        <v>80</v>
      </c>
      <c r="J35" s="24">
        <f>IF(AND(F35&gt;=0,F35&lt;90),90-F35,"หมดสิทธิ์")</f>
        <v>90</v>
      </c>
      <c r="K35" s="24">
        <v>0</v>
      </c>
      <c r="L35" s="63">
        <v>0</v>
      </c>
      <c r="M35" s="3"/>
      <c r="N35" s="80"/>
    </row>
    <row r="36" spans="1:14" x14ac:dyDescent="0.3">
      <c r="A36" s="57" t="s">
        <v>73</v>
      </c>
      <c r="B36" s="23" t="s">
        <v>79</v>
      </c>
      <c r="C36" s="25">
        <v>2</v>
      </c>
      <c r="D36" s="18">
        <v>0</v>
      </c>
      <c r="E36" s="25">
        <v>0</v>
      </c>
      <c r="F36" s="25">
        <v>0</v>
      </c>
      <c r="G36" s="24">
        <f t="shared" ref="G36:G37" si="23">IF(AND(C36&gt;=0,C36&lt;15),15-C36,"หมดสิทธิ์")</f>
        <v>13</v>
      </c>
      <c r="H36" s="16">
        <f t="shared" ref="H36:H37" si="24">IF(AND(D36&gt;=0,D36&lt;10),10-D36,"หมดสิทธิ์")</f>
        <v>10</v>
      </c>
      <c r="I36" s="27" t="s">
        <v>80</v>
      </c>
      <c r="J36" s="24">
        <f t="shared" ref="J36:J37" si="25">IF(AND(F36&gt;=0,F36&lt;90),90-F36,"หมดสิทธิ์")</f>
        <v>90</v>
      </c>
      <c r="K36" s="24">
        <v>0</v>
      </c>
      <c r="L36" s="63">
        <v>0</v>
      </c>
      <c r="M36" s="3"/>
      <c r="N36" s="80"/>
    </row>
    <row r="37" spans="1:14" x14ac:dyDescent="0.3">
      <c r="A37" s="57" t="s">
        <v>121</v>
      </c>
      <c r="B37" s="23" t="s">
        <v>79</v>
      </c>
      <c r="C37" s="25">
        <v>0</v>
      </c>
      <c r="D37" s="18">
        <v>0</v>
      </c>
      <c r="E37" s="25">
        <v>0</v>
      </c>
      <c r="F37" s="25">
        <v>45</v>
      </c>
      <c r="G37" s="24">
        <f t="shared" si="23"/>
        <v>15</v>
      </c>
      <c r="H37" s="16">
        <f t="shared" si="24"/>
        <v>10</v>
      </c>
      <c r="I37" s="27" t="s">
        <v>80</v>
      </c>
      <c r="J37" s="24">
        <f t="shared" si="25"/>
        <v>45</v>
      </c>
      <c r="K37" s="24">
        <v>0</v>
      </c>
      <c r="L37" s="63">
        <v>0</v>
      </c>
      <c r="M37" s="3"/>
      <c r="N37" s="80"/>
    </row>
    <row r="38" spans="1:14" x14ac:dyDescent="0.3">
      <c r="A38" s="57" t="s">
        <v>113</v>
      </c>
      <c r="B38" s="25" t="s">
        <v>79</v>
      </c>
      <c r="C38" s="25">
        <v>8</v>
      </c>
      <c r="D38" s="18">
        <v>0</v>
      </c>
      <c r="E38" s="25">
        <v>0</v>
      </c>
      <c r="F38" s="25">
        <v>0</v>
      </c>
      <c r="G38" s="25">
        <f>IF(AND(C38&gt;=0,C38&lt;15),15-C38,"หมดสิทธิ์")</f>
        <v>7</v>
      </c>
      <c r="H38" s="18">
        <f t="shared" ref="H38:H43" si="26">IF(AND(D38&gt;=0,D38&lt;10),10-D38,"หมดสิทธิ์")</f>
        <v>10</v>
      </c>
      <c r="I38" s="27" t="s">
        <v>80</v>
      </c>
      <c r="J38" s="25">
        <v>90</v>
      </c>
      <c r="K38" s="25">
        <v>0</v>
      </c>
      <c r="L38" s="63">
        <v>0</v>
      </c>
      <c r="M38" s="3">
        <v>10</v>
      </c>
    </row>
    <row r="39" spans="1:14" x14ac:dyDescent="0.3">
      <c r="A39" s="57" t="s">
        <v>136</v>
      </c>
      <c r="B39" s="2" t="s">
        <v>79</v>
      </c>
      <c r="C39" s="2">
        <v>2</v>
      </c>
      <c r="D39" s="18">
        <v>0</v>
      </c>
      <c r="E39" s="2">
        <v>0</v>
      </c>
      <c r="F39" s="2">
        <v>0</v>
      </c>
      <c r="G39" s="2">
        <f>IF(AND(C39&gt;=0,C39&lt;15),15-C39,"หมดสิทธิ์")</f>
        <v>13</v>
      </c>
      <c r="H39" s="18">
        <f t="shared" si="26"/>
        <v>10</v>
      </c>
      <c r="I39" s="65" t="s">
        <v>80</v>
      </c>
      <c r="J39" s="2">
        <v>90</v>
      </c>
      <c r="K39" s="2">
        <v>0</v>
      </c>
      <c r="L39" s="63">
        <v>0</v>
      </c>
      <c r="M39" s="3"/>
    </row>
    <row r="40" spans="1:14" x14ac:dyDescent="0.3">
      <c r="A40" s="57" t="s">
        <v>156</v>
      </c>
      <c r="B40" s="2" t="s">
        <v>79</v>
      </c>
      <c r="C40" s="2">
        <v>6</v>
      </c>
      <c r="D40" s="18">
        <v>0</v>
      </c>
      <c r="E40" s="2">
        <v>0</v>
      </c>
      <c r="F40" s="2">
        <v>45</v>
      </c>
      <c r="G40" s="2">
        <f>IF(AND(C40&gt;=0,C40&lt;15),15-C40,"หมดสิทธิ์")</f>
        <v>9</v>
      </c>
      <c r="H40" s="18">
        <f t="shared" si="26"/>
        <v>10</v>
      </c>
      <c r="I40" s="65" t="s">
        <v>80</v>
      </c>
      <c r="J40" s="2">
        <v>45</v>
      </c>
      <c r="K40" s="2">
        <v>0</v>
      </c>
      <c r="L40" s="63">
        <v>0</v>
      </c>
      <c r="M40" s="3">
        <v>10</v>
      </c>
    </row>
    <row r="41" spans="1:14" x14ac:dyDescent="0.3">
      <c r="A41" s="57" t="s">
        <v>148</v>
      </c>
      <c r="B41" s="25" t="s">
        <v>79</v>
      </c>
      <c r="C41" s="25">
        <v>5</v>
      </c>
      <c r="D41" s="18">
        <v>0</v>
      </c>
      <c r="E41" s="25">
        <v>0</v>
      </c>
      <c r="F41" s="25">
        <v>0</v>
      </c>
      <c r="G41" s="25">
        <f>IF(AND(C41&gt;=0,C41&lt;15),15-C41,"หมดสิทธิ์")</f>
        <v>10</v>
      </c>
      <c r="H41" s="18">
        <f t="shared" si="26"/>
        <v>10</v>
      </c>
      <c r="I41" s="27" t="s">
        <v>80</v>
      </c>
      <c r="J41" s="25">
        <v>90</v>
      </c>
      <c r="K41" s="25">
        <v>0</v>
      </c>
      <c r="L41" s="63">
        <v>0</v>
      </c>
      <c r="M41" s="2"/>
    </row>
    <row r="42" spans="1:14" x14ac:dyDescent="0.3">
      <c r="A42" s="77" t="s">
        <v>152</v>
      </c>
      <c r="B42" s="25" t="s">
        <v>79</v>
      </c>
      <c r="C42" s="25">
        <v>4</v>
      </c>
      <c r="D42" s="18">
        <v>0</v>
      </c>
      <c r="E42" s="25">
        <v>0</v>
      </c>
      <c r="F42" s="25">
        <v>0</v>
      </c>
      <c r="G42" s="25">
        <v>15</v>
      </c>
      <c r="H42" s="18">
        <f t="shared" si="26"/>
        <v>10</v>
      </c>
      <c r="I42" s="27" t="s">
        <v>80</v>
      </c>
      <c r="J42" s="25">
        <v>90</v>
      </c>
      <c r="K42" s="25">
        <v>0</v>
      </c>
      <c r="L42" s="63">
        <v>0</v>
      </c>
      <c r="M42" s="3">
        <v>10</v>
      </c>
    </row>
    <row r="43" spans="1:14" x14ac:dyDescent="0.3">
      <c r="A43" s="57" t="s">
        <v>207</v>
      </c>
      <c r="B43" s="25" t="s">
        <v>79</v>
      </c>
      <c r="C43" s="25">
        <v>0</v>
      </c>
      <c r="D43" s="18">
        <v>0</v>
      </c>
      <c r="E43" s="25">
        <v>0</v>
      </c>
      <c r="F43" s="25">
        <v>0</v>
      </c>
      <c r="G43" s="25">
        <v>15</v>
      </c>
      <c r="H43" s="18">
        <f t="shared" si="26"/>
        <v>10</v>
      </c>
      <c r="I43" s="27" t="s">
        <v>80</v>
      </c>
      <c r="J43" s="25">
        <v>90</v>
      </c>
      <c r="K43" s="25">
        <v>0</v>
      </c>
      <c r="L43" s="63">
        <v>0</v>
      </c>
      <c r="M43" s="3"/>
    </row>
    <row r="44" spans="1:14" x14ac:dyDescent="0.3">
      <c r="A44" s="69" t="s">
        <v>208</v>
      </c>
      <c r="B44" s="25" t="s">
        <v>79</v>
      </c>
      <c r="C44" s="25">
        <v>0</v>
      </c>
      <c r="D44" s="18">
        <v>0</v>
      </c>
      <c r="E44" s="25">
        <v>0</v>
      </c>
      <c r="F44" s="25">
        <v>0</v>
      </c>
      <c r="G44" s="25">
        <v>15</v>
      </c>
      <c r="H44" s="18">
        <f t="shared" ref="H44" si="27">IF(AND(D44&gt;=0,D44&lt;10),10-D44,"หมดสิทธิ์")</f>
        <v>10</v>
      </c>
      <c r="I44" s="27" t="s">
        <v>80</v>
      </c>
      <c r="J44" s="25">
        <v>90</v>
      </c>
      <c r="K44" s="25">
        <v>0</v>
      </c>
      <c r="L44" s="63">
        <v>0</v>
      </c>
      <c r="M44" s="3">
        <v>10</v>
      </c>
    </row>
  </sheetData>
  <mergeCells count="5">
    <mergeCell ref="A1:A2"/>
    <mergeCell ref="B1:B2"/>
    <mergeCell ref="C1:F1"/>
    <mergeCell ref="G1:J1"/>
    <mergeCell ref="K1:L1"/>
  </mergeCells>
  <conditionalFormatting sqref="G6:H6 J6:K6 G8:H8 J8:K8 G11:H11 J11:K11 J13:K17 G13:H17 J33:K35 G33:H35 G23:H26 J23:K26">
    <cfRule type="cellIs" dxfId="16" priority="29" operator="equal">
      <formula>"หมดสิทธิ์"</formula>
    </cfRule>
  </conditionalFormatting>
  <conditionalFormatting sqref="G36:H37 J36:K37">
    <cfRule type="cellIs" dxfId="15" priority="21" operator="equal">
      <formula>"หมดสิทธิ์"</formula>
    </cfRule>
  </conditionalFormatting>
  <conditionalFormatting sqref="G3:H3 J3:K3">
    <cfRule type="cellIs" dxfId="14" priority="16" operator="equal">
      <formula>"หมดสิทธิ์"</formula>
    </cfRule>
  </conditionalFormatting>
  <conditionalFormatting sqref="G4:H4 J4:K4">
    <cfRule type="cellIs" dxfId="13" priority="15" operator="equal">
      <formula>"หมดสิทธิ์"</formula>
    </cfRule>
  </conditionalFormatting>
  <conditionalFormatting sqref="G5:H5 J5:K5">
    <cfRule type="cellIs" dxfId="12" priority="14" operator="equal">
      <formula>"หมดสิทธิ์"</formula>
    </cfRule>
  </conditionalFormatting>
  <conditionalFormatting sqref="G7:H7 J7:K7">
    <cfRule type="cellIs" dxfId="11" priority="13" operator="equal">
      <formula>"หมดสิทธิ์"</formula>
    </cfRule>
  </conditionalFormatting>
  <conditionalFormatting sqref="G9:H9 J9:K9">
    <cfRule type="cellIs" dxfId="10" priority="11" operator="equal">
      <formula>"หมดสิทธิ์"</formula>
    </cfRule>
  </conditionalFormatting>
  <conditionalFormatting sqref="G10:H10 J10:K10">
    <cfRule type="cellIs" dxfId="9" priority="10" operator="equal">
      <formula>"หมดสิทธิ์"</formula>
    </cfRule>
  </conditionalFormatting>
  <conditionalFormatting sqref="G12:H12 J12:K12">
    <cfRule type="cellIs" dxfId="8" priority="9" operator="equal">
      <formula>"หมดสิทธิ์"</formula>
    </cfRule>
  </conditionalFormatting>
  <conditionalFormatting sqref="G18:H18 J18:K18">
    <cfRule type="cellIs" dxfId="7" priority="8" operator="equal">
      <formula>"หมดสิทธิ์"</formula>
    </cfRule>
  </conditionalFormatting>
  <conditionalFormatting sqref="H27 J27:K27">
    <cfRule type="cellIs" dxfId="6" priority="7" operator="equal">
      <formula>"หมดสิทธิ์"</formula>
    </cfRule>
  </conditionalFormatting>
  <conditionalFormatting sqref="G27">
    <cfRule type="cellIs" dxfId="5" priority="6" operator="equal">
      <formula>"หมดสิทธิ์"</formula>
    </cfRule>
  </conditionalFormatting>
  <conditionalFormatting sqref="J28:K28 G28:H28">
    <cfRule type="cellIs" dxfId="4" priority="5" operator="equal">
      <formula>"หมดสิทธิ์"</formula>
    </cfRule>
  </conditionalFormatting>
  <conditionalFormatting sqref="J31:K31 G31:H31">
    <cfRule type="cellIs" dxfId="3" priority="4" operator="equal">
      <formula>"หมดสิทธิ์"</formula>
    </cfRule>
  </conditionalFormatting>
  <conditionalFormatting sqref="J20:K21 H20:H21">
    <cfRule type="cellIs" dxfId="2" priority="3" operator="equal">
      <formula>"หมดสิทธิ์"</formula>
    </cfRule>
  </conditionalFormatting>
  <conditionalFormatting sqref="G20:G21">
    <cfRule type="cellIs" dxfId="1" priority="2" operator="equal">
      <formula>"หมดสิทธิ์"</formula>
    </cfRule>
  </conditionalFormatting>
  <conditionalFormatting sqref="G22:H22 J22:K22">
    <cfRule type="cellIs" dxfId="0" priority="1" operator="equal">
      <formula>"หมดสิทธิ์"</formula>
    </cfRule>
  </conditionalFormatting>
  <hyperlinks>
    <hyperlink ref="A17" r:id="rId1"/>
    <hyperlink ref="A15" r:id="rId2"/>
    <hyperlink ref="A23" r:id="rId3"/>
    <hyperlink ref="A16" r:id="rId4"/>
    <hyperlink ref="A8" r:id="rId5"/>
    <hyperlink ref="A24" r:id="rId6"/>
    <hyperlink ref="A13" r:id="rId7"/>
    <hyperlink ref="A26" r:id="rId8"/>
    <hyperlink ref="A35" r:id="rId9"/>
    <hyperlink ref="A36" r:id="rId10"/>
    <hyperlink ref="A37" r:id="rId11"/>
    <hyperlink ref="A38" r:id="rId12"/>
    <hyperlink ref="A3" r:id="rId13"/>
    <hyperlink ref="A4" r:id="rId14"/>
    <hyperlink ref="A6" r:id="rId15"/>
    <hyperlink ref="A5" r:id="rId16"/>
    <hyperlink ref="A7" r:id="rId17"/>
    <hyperlink ref="A9" r:id="rId18"/>
    <hyperlink ref="A10" r:id="rId19"/>
    <hyperlink ref="A12" r:id="rId20"/>
    <hyperlink ref="A18" r:id="rId21"/>
    <hyperlink ref="A27" r:id="rId22"/>
    <hyperlink ref="A28" r:id="rId23"/>
    <hyperlink ref="A29" r:id="rId24"/>
    <hyperlink ref="A30" r:id="rId25"/>
    <hyperlink ref="A31" r:id="rId26"/>
    <hyperlink ref="A32" r:id="rId27"/>
    <hyperlink ref="A11" r:id="rId28"/>
    <hyperlink ref="A25" r:id="rId29"/>
    <hyperlink ref="A33" r:id="rId30"/>
    <hyperlink ref="A19" r:id="rId31"/>
    <hyperlink ref="A20" r:id="rId32"/>
    <hyperlink ref="A39" r:id="rId33"/>
    <hyperlink ref="A40" r:id="rId34" display="นางสาวอภัสรา พรหมบุญ"/>
    <hyperlink ref="A14" r:id="rId35"/>
    <hyperlink ref="A21" r:id="rId36"/>
    <hyperlink ref="A34" r:id="rId37"/>
    <hyperlink ref="A41" r:id="rId38"/>
    <hyperlink ref="A42" r:id="rId39"/>
    <hyperlink ref="A22" r:id="rId40"/>
    <hyperlink ref="A43" r:id="rId41"/>
    <hyperlink ref="A44" r:id="rId42"/>
  </hyperlinks>
  <pageMargins left="0.78" right="0.7" top="0.75" bottom="0.75" header="0.3" footer="0.3"/>
  <pageSetup paperSize="9" scale="38" orientation="landscape" r:id="rId43"/>
  <colBreaks count="1" manualBreakCount="1">
    <brk id="13" max="1048575" man="1"/>
  </colBreaks>
  <drawing r:id="rId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4"/>
  <sheetViews>
    <sheetView view="pageBreakPreview" zoomScale="110" zoomScaleNormal="100" zoomScaleSheetLayoutView="110" workbookViewId="0">
      <selection activeCell="J42" sqref="J42"/>
    </sheetView>
  </sheetViews>
  <sheetFormatPr defaultRowHeight="14.25" x14ac:dyDescent="0.2"/>
  <cols>
    <col min="5" max="5" width="12.875" customWidth="1"/>
    <col min="9" max="9" width="9.125" customWidth="1"/>
    <col min="10" max="10" width="15.375" customWidth="1"/>
  </cols>
  <sheetData>
    <row r="2" spans="1:11" ht="27" customHeight="1" x14ac:dyDescent="0.6">
      <c r="A2" s="89"/>
      <c r="B2" s="92"/>
      <c r="C2" s="97" t="s">
        <v>157</v>
      </c>
      <c r="D2" s="98"/>
      <c r="E2" s="99"/>
      <c r="F2" s="100"/>
      <c r="G2" s="101"/>
      <c r="H2" s="97" t="s">
        <v>186</v>
      </c>
      <c r="I2" s="102"/>
      <c r="J2" s="103"/>
      <c r="K2" s="104"/>
    </row>
    <row r="3" spans="1:11" ht="24.75" customHeight="1" x14ac:dyDescent="0.6">
      <c r="A3" s="88"/>
      <c r="C3" s="97" t="s">
        <v>10</v>
      </c>
      <c r="D3" s="98"/>
      <c r="E3" s="99"/>
      <c r="F3" s="104"/>
      <c r="G3" s="104"/>
      <c r="H3" s="107" t="s">
        <v>187</v>
      </c>
      <c r="I3" s="105"/>
      <c r="J3" s="106"/>
      <c r="K3" s="104"/>
    </row>
    <row r="4" spans="1:11" ht="29.25" customHeight="1" x14ac:dyDescent="0.6">
      <c r="A4" s="89"/>
      <c r="B4" s="92"/>
      <c r="C4" s="97" t="s">
        <v>158</v>
      </c>
      <c r="D4" s="98"/>
      <c r="E4" s="99"/>
      <c r="F4" s="100"/>
      <c r="G4" s="101"/>
      <c r="H4" s="107" t="s">
        <v>188</v>
      </c>
      <c r="I4" s="105"/>
      <c r="J4" s="106"/>
      <c r="K4" s="104"/>
    </row>
    <row r="5" spans="1:11" ht="28.5" customHeight="1" x14ac:dyDescent="0.6">
      <c r="A5" s="88"/>
      <c r="C5" s="123" t="s">
        <v>159</v>
      </c>
      <c r="D5" s="124"/>
      <c r="E5" s="125"/>
      <c r="F5" s="104"/>
      <c r="G5" s="104"/>
      <c r="H5" s="97" t="s">
        <v>189</v>
      </c>
      <c r="I5" s="102"/>
      <c r="J5" s="103"/>
      <c r="K5" s="104"/>
    </row>
    <row r="6" spans="1:11" ht="29.25" customHeight="1" x14ac:dyDescent="0.6">
      <c r="A6" s="89"/>
      <c r="B6" s="93"/>
      <c r="C6" s="126" t="s">
        <v>160</v>
      </c>
      <c r="D6" s="127"/>
      <c r="E6" s="128"/>
      <c r="F6" s="100"/>
      <c r="G6" s="101"/>
      <c r="H6" s="107" t="s">
        <v>190</v>
      </c>
      <c r="I6" s="105"/>
      <c r="J6" s="106"/>
      <c r="K6" s="104"/>
    </row>
    <row r="7" spans="1:11" ht="29.25" x14ac:dyDescent="0.6">
      <c r="A7" s="88"/>
      <c r="C7" s="123" t="s">
        <v>161</v>
      </c>
      <c r="D7" s="124"/>
      <c r="E7" s="125"/>
      <c r="F7" s="104"/>
      <c r="G7" s="104"/>
      <c r="H7" s="97" t="s">
        <v>191</v>
      </c>
      <c r="I7" s="102"/>
      <c r="J7" s="103"/>
      <c r="K7" s="104"/>
    </row>
    <row r="8" spans="1:11" ht="29.25" x14ac:dyDescent="0.6">
      <c r="A8" s="89"/>
      <c r="B8" s="93"/>
      <c r="C8" s="126" t="s">
        <v>162</v>
      </c>
      <c r="D8" s="127"/>
      <c r="E8" s="128"/>
      <c r="F8" s="100"/>
      <c r="G8" s="101"/>
      <c r="H8" s="107" t="s">
        <v>192</v>
      </c>
      <c r="I8" s="105"/>
      <c r="J8" s="106"/>
      <c r="K8" s="104"/>
    </row>
    <row r="9" spans="1:11" ht="29.25" x14ac:dyDescent="0.6">
      <c r="A9" s="88"/>
      <c r="C9" s="123" t="s">
        <v>163</v>
      </c>
      <c r="D9" s="124"/>
      <c r="E9" s="125"/>
      <c r="F9" s="104"/>
      <c r="G9" s="104"/>
      <c r="H9" s="97" t="s">
        <v>193</v>
      </c>
      <c r="I9" s="102"/>
      <c r="J9" s="103"/>
      <c r="K9" s="104"/>
    </row>
    <row r="10" spans="1:11" ht="29.25" x14ac:dyDescent="0.6">
      <c r="A10" s="89"/>
      <c r="B10" s="93"/>
      <c r="C10" s="126" t="s">
        <v>164</v>
      </c>
      <c r="D10" s="127"/>
      <c r="E10" s="128"/>
      <c r="F10" s="100"/>
      <c r="G10" s="101"/>
      <c r="H10" s="107" t="s">
        <v>194</v>
      </c>
      <c r="I10" s="105"/>
      <c r="J10" s="106"/>
      <c r="K10" s="104"/>
    </row>
    <row r="11" spans="1:11" ht="29.25" x14ac:dyDescent="0.6">
      <c r="A11" s="88"/>
      <c r="C11" s="123" t="s">
        <v>165</v>
      </c>
      <c r="D11" s="124"/>
      <c r="E11" s="125"/>
      <c r="F11" s="104"/>
      <c r="G11" s="104"/>
      <c r="H11" s="97" t="s">
        <v>195</v>
      </c>
      <c r="I11" s="102"/>
      <c r="J11" s="103"/>
      <c r="K11" s="104"/>
    </row>
    <row r="12" spans="1:11" ht="29.25" x14ac:dyDescent="0.6">
      <c r="A12" s="89"/>
      <c r="B12" s="93"/>
      <c r="C12" s="97" t="s">
        <v>166</v>
      </c>
      <c r="D12" s="98"/>
      <c r="E12" s="99"/>
      <c r="F12" s="100"/>
      <c r="G12" s="101"/>
      <c r="H12" s="107" t="s">
        <v>196</v>
      </c>
      <c r="I12" s="105"/>
      <c r="J12" s="106"/>
      <c r="K12" s="104"/>
    </row>
    <row r="13" spans="1:11" ht="29.25" x14ac:dyDescent="0.6">
      <c r="A13" s="88"/>
      <c r="C13" s="107" t="s">
        <v>167</v>
      </c>
      <c r="D13" s="108"/>
      <c r="E13" s="109"/>
      <c r="F13" s="104"/>
      <c r="G13" s="104"/>
      <c r="H13" s="97" t="s">
        <v>197</v>
      </c>
      <c r="I13" s="102"/>
      <c r="J13" s="103"/>
      <c r="K13" s="104"/>
    </row>
    <row r="14" spans="1:11" ht="29.25" x14ac:dyDescent="0.6">
      <c r="A14" s="89"/>
      <c r="B14" s="93"/>
      <c r="C14" s="97" t="s">
        <v>168</v>
      </c>
      <c r="D14" s="98"/>
      <c r="E14" s="99"/>
      <c r="F14" s="100"/>
      <c r="G14" s="101"/>
      <c r="H14" s="107" t="s">
        <v>198</v>
      </c>
      <c r="I14" s="105"/>
      <c r="J14" s="106"/>
      <c r="K14" s="104"/>
    </row>
    <row r="15" spans="1:11" ht="29.25" x14ac:dyDescent="0.6">
      <c r="A15" s="88"/>
      <c r="C15" s="107" t="s">
        <v>169</v>
      </c>
      <c r="D15" s="108"/>
      <c r="E15" s="109"/>
      <c r="F15" s="104"/>
      <c r="G15" s="104"/>
      <c r="H15" s="97" t="s">
        <v>199</v>
      </c>
      <c r="I15" s="102"/>
      <c r="J15" s="103"/>
      <c r="K15" s="104"/>
    </row>
    <row r="16" spans="1:11" ht="29.25" x14ac:dyDescent="0.6">
      <c r="A16" s="89"/>
      <c r="B16" s="93"/>
      <c r="C16" s="97" t="s">
        <v>170</v>
      </c>
      <c r="D16" s="98"/>
      <c r="E16" s="99"/>
      <c r="F16" s="100"/>
      <c r="G16" s="101"/>
      <c r="H16" s="107" t="s">
        <v>200</v>
      </c>
      <c r="I16" s="105"/>
      <c r="J16" s="106"/>
      <c r="K16" s="104"/>
    </row>
    <row r="17" spans="1:11" ht="29.25" x14ac:dyDescent="0.6">
      <c r="A17" s="88"/>
      <c r="C17" s="107" t="s">
        <v>171</v>
      </c>
      <c r="D17" s="108"/>
      <c r="E17" s="109"/>
      <c r="F17" s="104"/>
      <c r="G17" s="104"/>
      <c r="H17" s="97" t="s">
        <v>201</v>
      </c>
      <c r="I17" s="102"/>
      <c r="J17" s="103"/>
      <c r="K17" s="104"/>
    </row>
    <row r="18" spans="1:11" ht="29.25" x14ac:dyDescent="0.6">
      <c r="A18" s="89"/>
      <c r="B18" s="93"/>
      <c r="C18" s="97" t="s">
        <v>172</v>
      </c>
      <c r="D18" s="98"/>
      <c r="E18" s="99"/>
      <c r="F18" s="100"/>
      <c r="G18" s="101"/>
      <c r="H18" s="107" t="s">
        <v>202</v>
      </c>
      <c r="I18" s="105"/>
      <c r="J18" s="106"/>
      <c r="K18" s="104"/>
    </row>
    <row r="19" spans="1:11" ht="29.25" x14ac:dyDescent="0.6">
      <c r="A19" s="88"/>
      <c r="C19" s="107" t="s">
        <v>173</v>
      </c>
      <c r="D19" s="108"/>
      <c r="E19" s="109"/>
      <c r="F19" s="104"/>
      <c r="G19" s="104"/>
      <c r="H19" s="97" t="s">
        <v>203</v>
      </c>
      <c r="I19" s="102"/>
      <c r="J19" s="103"/>
      <c r="K19" s="104"/>
    </row>
    <row r="20" spans="1:11" ht="29.25" x14ac:dyDescent="0.6">
      <c r="A20" s="89"/>
      <c r="B20" s="93"/>
      <c r="C20" s="97" t="s">
        <v>174</v>
      </c>
      <c r="D20" s="98"/>
      <c r="E20" s="99"/>
      <c r="F20" s="100"/>
      <c r="G20" s="101"/>
      <c r="H20" s="107" t="s">
        <v>204</v>
      </c>
      <c r="I20" s="105"/>
      <c r="J20" s="106"/>
      <c r="K20" s="104"/>
    </row>
    <row r="21" spans="1:11" ht="29.25" x14ac:dyDescent="0.6">
      <c r="A21" s="88"/>
      <c r="C21" s="107" t="s">
        <v>175</v>
      </c>
      <c r="D21" s="108"/>
      <c r="E21" s="109"/>
      <c r="F21" s="104"/>
      <c r="G21" s="104"/>
      <c r="H21" s="97" t="s">
        <v>205</v>
      </c>
      <c r="I21" s="102"/>
      <c r="J21" s="103"/>
      <c r="K21" s="104"/>
    </row>
    <row r="22" spans="1:11" ht="29.25" x14ac:dyDescent="0.6">
      <c r="A22" s="89"/>
      <c r="B22" s="93"/>
      <c r="C22" s="97" t="s">
        <v>176</v>
      </c>
      <c r="D22" s="98"/>
      <c r="E22" s="99"/>
      <c r="F22" s="100"/>
      <c r="G22" s="101"/>
      <c r="H22" s="97" t="s">
        <v>206</v>
      </c>
      <c r="I22" s="102"/>
      <c r="J22" s="103"/>
      <c r="K22" s="104"/>
    </row>
    <row r="23" spans="1:11" ht="29.25" x14ac:dyDescent="0.6">
      <c r="A23" s="88"/>
      <c r="C23" s="107" t="s">
        <v>177</v>
      </c>
      <c r="D23" s="108"/>
      <c r="E23" s="109"/>
      <c r="F23" s="100"/>
      <c r="G23" s="101"/>
      <c r="H23" s="104"/>
      <c r="I23" s="104"/>
      <c r="J23" s="104"/>
      <c r="K23" s="104"/>
    </row>
    <row r="24" spans="1:11" ht="29.25" x14ac:dyDescent="0.6">
      <c r="A24" s="89"/>
      <c r="B24" s="93"/>
      <c r="C24" s="97" t="s">
        <v>178</v>
      </c>
      <c r="D24" s="98"/>
      <c r="E24" s="99"/>
      <c r="F24" s="104"/>
      <c r="G24" s="104"/>
      <c r="H24" s="104"/>
      <c r="I24" s="104"/>
      <c r="J24" s="104"/>
      <c r="K24" s="104"/>
    </row>
    <row r="25" spans="1:11" ht="29.25" x14ac:dyDescent="0.6">
      <c r="A25" s="88"/>
      <c r="C25" s="107" t="s">
        <v>179</v>
      </c>
      <c r="D25" s="108"/>
      <c r="E25" s="109"/>
      <c r="F25" s="104"/>
      <c r="G25" s="104"/>
      <c r="H25" s="104"/>
      <c r="I25" s="104"/>
      <c r="J25" s="104"/>
      <c r="K25" s="104"/>
    </row>
    <row r="26" spans="1:11" ht="29.25" x14ac:dyDescent="0.6">
      <c r="A26" s="89"/>
      <c r="B26" s="93"/>
      <c r="C26" s="97" t="s">
        <v>180</v>
      </c>
      <c r="D26" s="98"/>
      <c r="E26" s="99"/>
      <c r="F26" s="104"/>
      <c r="G26" s="104"/>
      <c r="H26" s="104"/>
      <c r="I26" s="104"/>
      <c r="J26" s="104"/>
      <c r="K26" s="104"/>
    </row>
    <row r="27" spans="1:11" ht="29.25" x14ac:dyDescent="0.6">
      <c r="A27" s="88"/>
      <c r="C27" s="107" t="s">
        <v>181</v>
      </c>
      <c r="D27" s="108"/>
      <c r="E27" s="109"/>
      <c r="F27" s="104"/>
      <c r="G27" s="104"/>
      <c r="H27" s="104"/>
      <c r="I27" s="104"/>
      <c r="J27" s="104"/>
      <c r="K27" s="104"/>
    </row>
    <row r="28" spans="1:11" ht="29.25" x14ac:dyDescent="0.6">
      <c r="A28" s="89"/>
      <c r="B28" s="93"/>
      <c r="C28" s="97" t="s">
        <v>182</v>
      </c>
      <c r="D28" s="98"/>
      <c r="E28" s="99"/>
      <c r="F28" s="104"/>
      <c r="G28" s="104"/>
      <c r="H28" s="104"/>
      <c r="I28" s="104"/>
      <c r="J28" s="104"/>
      <c r="K28" s="104"/>
    </row>
    <row r="29" spans="1:11" ht="29.25" x14ac:dyDescent="0.6">
      <c r="A29" s="89"/>
      <c r="B29" s="92"/>
      <c r="C29" s="110" t="s">
        <v>183</v>
      </c>
      <c r="D29" s="111"/>
      <c r="E29" s="112"/>
      <c r="F29" s="104"/>
      <c r="G29" s="104"/>
      <c r="H29" s="104"/>
      <c r="I29" s="104"/>
      <c r="J29" s="104"/>
      <c r="K29" s="104"/>
    </row>
    <row r="30" spans="1:11" ht="29.25" x14ac:dyDescent="0.6">
      <c r="A30" s="88"/>
      <c r="B30" s="94"/>
      <c r="C30" s="113"/>
      <c r="D30" s="108"/>
      <c r="E30" s="108"/>
      <c r="F30" s="104"/>
      <c r="G30" s="104"/>
      <c r="H30" s="104"/>
      <c r="I30" s="104"/>
      <c r="J30" s="104"/>
      <c r="K30" s="104"/>
    </row>
    <row r="31" spans="1:11" ht="29.25" x14ac:dyDescent="0.6">
      <c r="A31" s="87"/>
      <c r="B31" s="96"/>
      <c r="C31" s="114" t="s">
        <v>64</v>
      </c>
      <c r="D31" s="115"/>
      <c r="E31" s="116"/>
      <c r="F31" s="104"/>
      <c r="G31" s="104"/>
      <c r="H31" s="104"/>
      <c r="I31" s="104"/>
      <c r="J31" s="104"/>
      <c r="K31" s="104"/>
    </row>
    <row r="32" spans="1:11" ht="29.25" x14ac:dyDescent="0.6">
      <c r="A32" s="89"/>
      <c r="B32" s="93"/>
      <c r="C32" s="118" t="s">
        <v>184</v>
      </c>
      <c r="D32" s="98"/>
      <c r="E32" s="99"/>
      <c r="F32" s="104"/>
      <c r="G32" s="104"/>
      <c r="H32" s="104"/>
      <c r="I32" s="104"/>
      <c r="J32" s="104"/>
      <c r="K32" s="104"/>
    </row>
    <row r="33" spans="1:11" ht="29.25" x14ac:dyDescent="0.6">
      <c r="A33" s="89"/>
      <c r="B33" s="93"/>
      <c r="C33" s="118" t="s">
        <v>185</v>
      </c>
      <c r="D33" s="98"/>
      <c r="E33" s="99"/>
      <c r="F33" s="104"/>
      <c r="G33" s="104"/>
      <c r="H33" s="104"/>
      <c r="I33" s="104"/>
      <c r="J33" s="104"/>
      <c r="K33" s="104"/>
    </row>
    <row r="34" spans="1:11" ht="29.25" x14ac:dyDescent="0.6">
      <c r="A34" s="88"/>
      <c r="B34" s="94"/>
      <c r="C34" s="117" t="s">
        <v>71</v>
      </c>
      <c r="D34" s="108"/>
      <c r="E34" s="109"/>
      <c r="F34" s="104"/>
      <c r="G34" s="104"/>
      <c r="H34" s="104"/>
      <c r="I34" s="104"/>
      <c r="J34" s="104"/>
      <c r="K34" s="104"/>
    </row>
    <row r="35" spans="1:11" ht="29.25" x14ac:dyDescent="0.6">
      <c r="A35" s="89"/>
      <c r="B35" s="93"/>
      <c r="C35" s="118" t="s">
        <v>75</v>
      </c>
      <c r="D35" s="98"/>
      <c r="E35" s="99"/>
      <c r="F35" s="104"/>
      <c r="G35" s="104"/>
      <c r="H35" s="104"/>
      <c r="I35" s="104"/>
      <c r="J35" s="104"/>
      <c r="K35" s="104"/>
    </row>
    <row r="36" spans="1:11" ht="29.25" x14ac:dyDescent="0.6">
      <c r="A36" s="89"/>
      <c r="B36" s="92"/>
      <c r="C36" s="119" t="s">
        <v>120</v>
      </c>
      <c r="D36" s="98"/>
      <c r="E36" s="99"/>
      <c r="F36" s="104"/>
      <c r="G36" s="100"/>
      <c r="H36" s="122"/>
      <c r="I36" s="118" t="s">
        <v>156</v>
      </c>
      <c r="J36" s="98"/>
      <c r="K36" s="104"/>
    </row>
    <row r="37" spans="1:11" ht="29.25" x14ac:dyDescent="0.6">
      <c r="A37" s="89"/>
      <c r="B37" s="93"/>
      <c r="C37" s="118" t="s">
        <v>123</v>
      </c>
      <c r="D37" s="98"/>
      <c r="E37" s="99"/>
      <c r="F37" s="104"/>
      <c r="G37" s="100"/>
      <c r="H37" s="121"/>
      <c r="I37" s="117" t="s">
        <v>148</v>
      </c>
      <c r="J37" s="108"/>
      <c r="K37" s="99"/>
    </row>
    <row r="38" spans="1:11" ht="29.25" x14ac:dyDescent="0.6">
      <c r="A38" s="88"/>
      <c r="B38" s="94"/>
      <c r="C38" s="117" t="s">
        <v>124</v>
      </c>
      <c r="D38" s="108"/>
      <c r="E38" s="109"/>
      <c r="F38" s="104"/>
      <c r="G38" s="120"/>
      <c r="H38" s="122"/>
      <c r="I38" s="119" t="s">
        <v>152</v>
      </c>
      <c r="J38" s="98"/>
      <c r="K38" s="109"/>
    </row>
    <row r="39" spans="1:11" ht="29.25" x14ac:dyDescent="0.6">
      <c r="A39" s="89"/>
      <c r="B39" s="93"/>
      <c r="C39" s="118" t="s">
        <v>67</v>
      </c>
      <c r="D39" s="98"/>
      <c r="E39" s="99"/>
      <c r="F39" s="104"/>
      <c r="G39" s="100"/>
      <c r="H39" s="104"/>
      <c r="I39" s="104"/>
      <c r="J39" s="104"/>
      <c r="K39" s="99"/>
    </row>
    <row r="40" spans="1:11" ht="29.25" x14ac:dyDescent="0.6">
      <c r="A40" s="88"/>
      <c r="B40" s="94"/>
      <c r="C40" s="117" t="s">
        <v>108</v>
      </c>
      <c r="D40" s="108"/>
      <c r="E40" s="109"/>
      <c r="F40" s="104"/>
      <c r="G40" s="104"/>
      <c r="H40" s="104"/>
      <c r="I40" s="104"/>
      <c r="J40" s="104"/>
      <c r="K40" s="104"/>
    </row>
    <row r="41" spans="1:11" ht="29.25" x14ac:dyDescent="0.6">
      <c r="A41" s="89"/>
      <c r="B41" s="93"/>
      <c r="C41" s="118" t="s">
        <v>145</v>
      </c>
      <c r="D41" s="98"/>
      <c r="E41" s="99"/>
      <c r="F41" s="104"/>
      <c r="G41" s="104"/>
      <c r="H41" s="104"/>
      <c r="I41" s="104"/>
      <c r="J41" s="104"/>
      <c r="K41" s="104"/>
    </row>
    <row r="42" spans="1:11" ht="29.25" x14ac:dyDescent="0.6">
      <c r="A42" s="88"/>
      <c r="B42" s="94"/>
      <c r="C42" s="117" t="s">
        <v>69</v>
      </c>
      <c r="D42" s="108"/>
      <c r="E42" s="109"/>
      <c r="F42" s="104"/>
      <c r="G42" s="104"/>
      <c r="H42" s="104"/>
      <c r="I42" s="104"/>
      <c r="J42" s="104"/>
      <c r="K42" s="104"/>
    </row>
    <row r="43" spans="1:11" ht="29.25" x14ac:dyDescent="0.6">
      <c r="A43" s="89"/>
      <c r="B43" s="93"/>
      <c r="C43" s="118" t="s">
        <v>70</v>
      </c>
      <c r="D43" s="98"/>
      <c r="E43" s="99"/>
      <c r="F43" s="104"/>
      <c r="G43" s="104"/>
      <c r="H43" s="104"/>
      <c r="I43" s="104"/>
      <c r="J43" s="104"/>
      <c r="K43" s="104"/>
    </row>
    <row r="44" spans="1:11" ht="29.25" x14ac:dyDescent="0.6">
      <c r="A44" s="88"/>
      <c r="B44" s="94"/>
      <c r="C44" s="117" t="s">
        <v>72</v>
      </c>
      <c r="D44" s="108"/>
      <c r="E44" s="109"/>
      <c r="F44" s="104"/>
      <c r="G44" s="104"/>
      <c r="H44" s="104"/>
      <c r="I44" s="104"/>
      <c r="J44" s="104"/>
      <c r="K44" s="104"/>
    </row>
    <row r="45" spans="1:11" ht="29.25" x14ac:dyDescent="0.6">
      <c r="A45" s="89"/>
      <c r="B45" s="93"/>
      <c r="C45" s="118" t="s">
        <v>68</v>
      </c>
      <c r="D45" s="98"/>
      <c r="E45" s="99"/>
      <c r="F45" s="104"/>
      <c r="G45" s="104"/>
      <c r="H45" s="104"/>
      <c r="I45" s="104"/>
      <c r="J45" s="104"/>
      <c r="K45" s="104"/>
    </row>
    <row r="46" spans="1:11" ht="29.25" x14ac:dyDescent="0.6">
      <c r="A46" s="88"/>
      <c r="B46" s="94"/>
      <c r="C46" s="117" t="s">
        <v>122</v>
      </c>
      <c r="D46" s="108"/>
      <c r="E46" s="109"/>
      <c r="F46" s="104"/>
      <c r="G46" s="104"/>
      <c r="H46" s="104"/>
      <c r="I46" s="104"/>
      <c r="J46" s="104"/>
      <c r="K46" s="104"/>
    </row>
    <row r="47" spans="1:11" ht="29.25" x14ac:dyDescent="0.6">
      <c r="A47" s="89"/>
      <c r="B47" s="93"/>
      <c r="C47" s="118" t="s">
        <v>126</v>
      </c>
      <c r="D47" s="98"/>
      <c r="E47" s="99"/>
      <c r="F47" s="104"/>
      <c r="G47" s="104"/>
      <c r="H47" s="104"/>
      <c r="I47" s="104"/>
      <c r="J47" s="104"/>
      <c r="K47" s="104"/>
    </row>
    <row r="48" spans="1:11" ht="29.25" x14ac:dyDescent="0.6">
      <c r="A48" s="89"/>
      <c r="B48" s="93"/>
      <c r="C48" s="118" t="s">
        <v>146</v>
      </c>
      <c r="D48" s="98"/>
      <c r="E48" s="99"/>
      <c r="F48" s="104"/>
      <c r="G48" s="104"/>
      <c r="H48" s="104"/>
      <c r="I48" s="104"/>
      <c r="J48" s="104"/>
      <c r="K48" s="104"/>
    </row>
    <row r="49" spans="1:11" ht="29.25" x14ac:dyDescent="0.6">
      <c r="A49" s="88"/>
      <c r="B49" s="94"/>
      <c r="C49" s="117" t="s">
        <v>76</v>
      </c>
      <c r="D49" s="108"/>
      <c r="E49" s="109"/>
      <c r="F49" s="104"/>
      <c r="G49" s="104"/>
      <c r="H49" s="104"/>
      <c r="I49" s="104"/>
      <c r="J49" s="104"/>
      <c r="K49" s="104"/>
    </row>
    <row r="50" spans="1:11" ht="29.25" x14ac:dyDescent="0.6">
      <c r="A50" s="89"/>
      <c r="B50" s="93"/>
      <c r="C50" s="118" t="s">
        <v>77</v>
      </c>
      <c r="D50" s="98"/>
      <c r="E50" s="99"/>
      <c r="F50" s="104"/>
      <c r="G50" s="104"/>
      <c r="H50" s="104"/>
      <c r="I50" s="104"/>
      <c r="J50" s="104"/>
      <c r="K50" s="104"/>
    </row>
    <row r="51" spans="1:11" ht="29.25" x14ac:dyDescent="0.6">
      <c r="A51" s="88"/>
      <c r="B51" s="94"/>
      <c r="C51" s="117" t="s">
        <v>125</v>
      </c>
      <c r="D51" s="108"/>
      <c r="E51" s="109"/>
      <c r="F51" s="104"/>
      <c r="G51" s="104"/>
      <c r="H51" s="104"/>
      <c r="I51" s="104"/>
      <c r="J51" s="104"/>
      <c r="K51" s="104"/>
    </row>
    <row r="52" spans="1:11" ht="29.25" x14ac:dyDescent="0.6">
      <c r="A52" s="89"/>
      <c r="B52" s="93"/>
      <c r="C52" s="118" t="s">
        <v>78</v>
      </c>
      <c r="D52" s="98"/>
      <c r="E52" s="99"/>
      <c r="F52" s="104"/>
      <c r="G52" s="104"/>
      <c r="H52" s="104"/>
      <c r="I52" s="104"/>
      <c r="J52" s="104"/>
      <c r="K52" s="104"/>
    </row>
    <row r="53" spans="1:11" ht="29.25" x14ac:dyDescent="0.6">
      <c r="A53" s="88"/>
      <c r="B53" s="94"/>
      <c r="C53" s="117" t="s">
        <v>109</v>
      </c>
      <c r="D53" s="108"/>
      <c r="E53" s="109"/>
      <c r="F53" s="104"/>
      <c r="G53" s="104"/>
      <c r="H53" s="104"/>
      <c r="I53" s="104"/>
      <c r="J53" s="104"/>
      <c r="K53" s="104"/>
    </row>
    <row r="54" spans="1:11" ht="29.25" x14ac:dyDescent="0.6">
      <c r="A54" s="89"/>
      <c r="B54" s="93"/>
      <c r="C54" s="118" t="s">
        <v>112</v>
      </c>
      <c r="D54" s="98"/>
      <c r="E54" s="99"/>
      <c r="F54" s="104"/>
      <c r="G54" s="104"/>
      <c r="H54" s="104"/>
      <c r="I54" s="104"/>
      <c r="J54" s="104"/>
      <c r="K54" s="104"/>
    </row>
    <row r="55" spans="1:11" ht="29.25" x14ac:dyDescent="0.6">
      <c r="A55" s="88"/>
      <c r="B55" s="94"/>
      <c r="C55" s="117" t="s">
        <v>115</v>
      </c>
      <c r="D55" s="108"/>
      <c r="E55" s="109"/>
      <c r="F55" s="104"/>
      <c r="G55" s="104"/>
      <c r="H55" s="104"/>
      <c r="I55" s="104"/>
      <c r="J55" s="104"/>
      <c r="K55" s="104"/>
    </row>
    <row r="56" spans="1:11" ht="29.25" x14ac:dyDescent="0.6">
      <c r="A56" s="89"/>
      <c r="B56" s="93"/>
      <c r="C56" s="118" t="s">
        <v>114</v>
      </c>
      <c r="D56" s="98"/>
      <c r="E56" s="99"/>
      <c r="F56" s="104"/>
      <c r="G56" s="104"/>
      <c r="H56" s="104"/>
      <c r="I56" s="104"/>
      <c r="J56" s="104"/>
      <c r="K56" s="104"/>
    </row>
    <row r="57" spans="1:11" ht="29.25" x14ac:dyDescent="0.6">
      <c r="A57" s="88"/>
      <c r="B57" s="94"/>
      <c r="C57" s="117" t="s">
        <v>111</v>
      </c>
      <c r="D57" s="108"/>
      <c r="E57" s="109"/>
      <c r="F57" s="104"/>
      <c r="G57" s="104"/>
      <c r="H57" s="104"/>
      <c r="I57" s="104"/>
      <c r="J57" s="104"/>
      <c r="K57" s="104"/>
    </row>
    <row r="58" spans="1:11" ht="29.25" x14ac:dyDescent="0.6">
      <c r="A58" s="89"/>
      <c r="B58" s="93"/>
      <c r="C58" s="118" t="s">
        <v>117</v>
      </c>
      <c r="D58" s="98"/>
      <c r="E58" s="99"/>
      <c r="F58" s="104"/>
      <c r="G58" s="104"/>
      <c r="H58" s="104"/>
      <c r="I58" s="104"/>
      <c r="J58" s="104"/>
      <c r="K58" s="104"/>
    </row>
    <row r="59" spans="1:11" ht="29.25" x14ac:dyDescent="0.6">
      <c r="A59" s="88"/>
      <c r="B59" s="94"/>
      <c r="C59" s="117" t="s">
        <v>127</v>
      </c>
      <c r="D59" s="108"/>
      <c r="E59" s="109"/>
      <c r="F59" s="104"/>
      <c r="G59" s="104"/>
      <c r="H59" s="104"/>
      <c r="I59" s="104"/>
      <c r="J59" s="104"/>
      <c r="K59" s="104"/>
    </row>
    <row r="60" spans="1:11" ht="29.25" x14ac:dyDescent="0.6">
      <c r="A60" s="89"/>
      <c r="B60" s="93"/>
      <c r="C60" s="118" t="s">
        <v>147</v>
      </c>
      <c r="D60" s="98"/>
      <c r="E60" s="99"/>
      <c r="F60" s="104"/>
      <c r="G60" s="104"/>
      <c r="H60" s="104"/>
      <c r="I60" s="104"/>
      <c r="J60" s="104"/>
      <c r="K60" s="104"/>
    </row>
    <row r="61" spans="1:11" ht="29.25" x14ac:dyDescent="0.6">
      <c r="A61" s="88"/>
      <c r="B61" s="94"/>
      <c r="C61" s="117" t="s">
        <v>110</v>
      </c>
      <c r="D61" s="108"/>
      <c r="E61" s="109"/>
      <c r="F61" s="104"/>
      <c r="G61" s="104"/>
      <c r="H61" s="104"/>
      <c r="I61" s="104"/>
      <c r="J61" s="104"/>
      <c r="K61" s="104"/>
    </row>
    <row r="62" spans="1:11" ht="29.25" x14ac:dyDescent="0.6">
      <c r="A62" s="89"/>
      <c r="B62" s="93"/>
      <c r="C62" s="118" t="s">
        <v>73</v>
      </c>
      <c r="D62" s="98"/>
      <c r="E62" s="99"/>
      <c r="F62" s="104"/>
      <c r="G62" s="104"/>
      <c r="H62" s="104"/>
      <c r="I62" s="104"/>
      <c r="J62" s="104"/>
      <c r="K62" s="104"/>
    </row>
    <row r="63" spans="1:11" ht="29.25" x14ac:dyDescent="0.6">
      <c r="A63" s="89"/>
      <c r="B63" s="93"/>
      <c r="C63" s="118" t="s">
        <v>113</v>
      </c>
      <c r="D63" s="98"/>
      <c r="E63" s="99"/>
      <c r="F63" s="104"/>
      <c r="G63" s="104"/>
      <c r="H63" s="104"/>
      <c r="I63" s="104"/>
      <c r="J63" s="104"/>
      <c r="K63" s="104"/>
    </row>
    <row r="64" spans="1:11" ht="29.25" x14ac:dyDescent="0.6">
      <c r="A64" s="94"/>
      <c r="B64" s="94"/>
      <c r="C64" s="113"/>
      <c r="D64" s="108"/>
      <c r="E64" s="108"/>
      <c r="F64" s="104"/>
      <c r="G64" s="104"/>
      <c r="H64" s="104"/>
      <c r="I64" s="104"/>
      <c r="J64" s="104"/>
      <c r="K64" s="104"/>
    </row>
    <row r="65" spans="1:11" ht="28.5" x14ac:dyDescent="0.55000000000000004">
      <c r="A65" s="94"/>
      <c r="B65" s="94"/>
      <c r="C65" s="95"/>
      <c r="D65" s="91"/>
      <c r="E65" s="91"/>
      <c r="F65" s="104"/>
      <c r="G65" s="104"/>
      <c r="H65" s="104"/>
      <c r="I65" s="104"/>
      <c r="J65" s="104"/>
      <c r="K65" s="104"/>
    </row>
    <row r="66" spans="1:11" ht="28.5" x14ac:dyDescent="0.55000000000000004">
      <c r="A66" s="94"/>
      <c r="B66" s="94"/>
      <c r="C66" s="95"/>
      <c r="D66" s="91"/>
      <c r="E66" s="91"/>
      <c r="F66" s="104"/>
      <c r="G66" s="104"/>
      <c r="K66" s="104"/>
    </row>
    <row r="67" spans="1:11" ht="26.25" x14ac:dyDescent="0.55000000000000004">
      <c r="A67" s="94"/>
      <c r="B67" s="94"/>
      <c r="C67" s="95"/>
      <c r="D67" s="91"/>
      <c r="E67" s="91"/>
    </row>
    <row r="68" spans="1:11" ht="26.25" x14ac:dyDescent="0.55000000000000004">
      <c r="A68" s="94"/>
      <c r="B68" s="94"/>
      <c r="C68" s="95"/>
      <c r="D68" s="91"/>
      <c r="E68" s="91"/>
    </row>
    <row r="69" spans="1:11" ht="26.25" x14ac:dyDescent="0.55000000000000004">
      <c r="A69" s="94"/>
      <c r="B69" s="94"/>
      <c r="C69" s="95"/>
      <c r="D69" s="91"/>
      <c r="E69" s="91"/>
    </row>
    <row r="70" spans="1:11" ht="26.25" x14ac:dyDescent="0.55000000000000004">
      <c r="A70" s="94"/>
      <c r="B70" s="94"/>
      <c r="C70" s="95"/>
      <c r="D70" s="91"/>
      <c r="E70" s="91"/>
    </row>
    <row r="71" spans="1:11" ht="26.25" x14ac:dyDescent="0.55000000000000004">
      <c r="A71" s="94"/>
      <c r="B71" s="94"/>
      <c r="C71" s="95"/>
      <c r="D71" s="91"/>
      <c r="E71" s="91"/>
    </row>
    <row r="72" spans="1:11" ht="26.25" x14ac:dyDescent="0.55000000000000004">
      <c r="A72" s="94"/>
      <c r="B72" s="94"/>
      <c r="C72" s="95"/>
      <c r="D72" s="91"/>
      <c r="E72" s="91"/>
    </row>
    <row r="73" spans="1:11" ht="26.25" x14ac:dyDescent="0.55000000000000004">
      <c r="A73" s="94"/>
      <c r="B73" s="94"/>
      <c r="C73" s="95"/>
      <c r="D73" s="91"/>
      <c r="E73" s="91"/>
    </row>
    <row r="74" spans="1:11" ht="26.25" x14ac:dyDescent="0.55000000000000004">
      <c r="A74" s="94"/>
      <c r="B74" s="94"/>
      <c r="C74" s="95"/>
      <c r="D74" s="91"/>
      <c r="E74" s="91"/>
    </row>
    <row r="75" spans="1:11" ht="26.25" x14ac:dyDescent="0.55000000000000004">
      <c r="A75" s="94"/>
      <c r="B75" s="94"/>
      <c r="C75" s="95"/>
      <c r="D75" s="91"/>
      <c r="E75" s="91"/>
    </row>
    <row r="76" spans="1:11" ht="26.25" x14ac:dyDescent="0.55000000000000004">
      <c r="A76" s="94"/>
      <c r="B76" s="94"/>
      <c r="C76" s="95"/>
      <c r="D76" s="91"/>
      <c r="E76" s="91"/>
    </row>
    <row r="77" spans="1:11" ht="26.25" x14ac:dyDescent="0.55000000000000004">
      <c r="A77" s="94"/>
      <c r="B77" s="94"/>
      <c r="C77" s="95"/>
      <c r="D77" s="91"/>
      <c r="E77" s="91"/>
    </row>
    <row r="78" spans="1:11" ht="26.25" x14ac:dyDescent="0.55000000000000004">
      <c r="A78" s="94"/>
      <c r="B78" s="94"/>
      <c r="C78" s="95"/>
      <c r="D78" s="91"/>
      <c r="E78" s="91"/>
    </row>
    <row r="79" spans="1:11" ht="26.25" x14ac:dyDescent="0.55000000000000004">
      <c r="A79" s="94"/>
      <c r="B79" s="94"/>
      <c r="C79" s="95"/>
      <c r="D79" s="91"/>
      <c r="E79" s="91"/>
    </row>
    <row r="80" spans="1:11" ht="26.25" x14ac:dyDescent="0.55000000000000004">
      <c r="A80" s="94"/>
      <c r="B80" s="94"/>
      <c r="C80" s="95"/>
      <c r="D80" s="91"/>
      <c r="E80" s="91"/>
    </row>
    <row r="81" spans="1:5" ht="26.25" x14ac:dyDescent="0.55000000000000004">
      <c r="A81" s="94"/>
      <c r="B81" s="94"/>
      <c r="C81" s="95"/>
      <c r="D81" s="91"/>
      <c r="E81" s="91"/>
    </row>
    <row r="82" spans="1:5" ht="26.25" x14ac:dyDescent="0.55000000000000004">
      <c r="A82" s="94"/>
      <c r="B82" s="94"/>
      <c r="C82" s="95"/>
      <c r="D82" s="91"/>
      <c r="E82" s="91"/>
    </row>
    <row r="83" spans="1:5" ht="26.25" x14ac:dyDescent="0.55000000000000004">
      <c r="A83" s="94"/>
      <c r="B83" s="94"/>
      <c r="C83" s="95"/>
      <c r="D83" s="91"/>
      <c r="E83" s="91"/>
    </row>
    <row r="84" spans="1:5" ht="26.25" x14ac:dyDescent="0.55000000000000004">
      <c r="A84" s="94"/>
      <c r="B84" s="94"/>
      <c r="C84" s="95"/>
      <c r="D84" s="91"/>
      <c r="E84" s="91"/>
    </row>
    <row r="85" spans="1:5" ht="26.25" x14ac:dyDescent="0.55000000000000004">
      <c r="A85" s="94"/>
      <c r="B85" s="94"/>
      <c r="C85" s="95"/>
      <c r="D85" s="91"/>
      <c r="E85" s="91"/>
    </row>
    <row r="86" spans="1:5" ht="26.25" x14ac:dyDescent="0.55000000000000004">
      <c r="A86" s="94"/>
      <c r="B86" s="94"/>
      <c r="C86" s="95"/>
      <c r="D86" s="91"/>
      <c r="E86" s="91"/>
    </row>
    <row r="87" spans="1:5" ht="26.25" x14ac:dyDescent="0.55000000000000004">
      <c r="A87" s="94"/>
      <c r="B87" s="94"/>
      <c r="C87" s="95"/>
      <c r="D87" s="91"/>
      <c r="E87" s="91"/>
    </row>
    <row r="88" spans="1:5" ht="26.25" x14ac:dyDescent="0.55000000000000004">
      <c r="A88" s="94"/>
      <c r="B88" s="94"/>
      <c r="C88" s="95"/>
      <c r="D88" s="91"/>
      <c r="E88" s="91"/>
    </row>
    <row r="89" spans="1:5" ht="26.25" x14ac:dyDescent="0.55000000000000004">
      <c r="A89" s="94"/>
      <c r="B89" s="94"/>
      <c r="C89" s="95"/>
      <c r="D89" s="91"/>
      <c r="E89" s="91"/>
    </row>
    <row r="90" spans="1:5" ht="26.25" x14ac:dyDescent="0.55000000000000004">
      <c r="A90" s="94"/>
      <c r="B90" s="94"/>
      <c r="C90" s="95"/>
      <c r="D90" s="91"/>
      <c r="E90" s="91"/>
    </row>
    <row r="91" spans="1:5" ht="26.25" x14ac:dyDescent="0.55000000000000004">
      <c r="A91" s="94"/>
      <c r="B91" s="94"/>
      <c r="C91" s="95"/>
      <c r="D91" s="91"/>
      <c r="E91" s="91"/>
    </row>
    <row r="92" spans="1:5" ht="26.25" x14ac:dyDescent="0.55000000000000004">
      <c r="A92" s="94"/>
      <c r="B92" s="94"/>
      <c r="C92" s="95"/>
      <c r="D92" s="91"/>
      <c r="E92" s="91"/>
    </row>
    <row r="93" spans="1:5" ht="26.25" x14ac:dyDescent="0.55000000000000004">
      <c r="A93" s="94"/>
      <c r="B93" s="94"/>
      <c r="C93" s="95"/>
      <c r="D93" s="91"/>
      <c r="E93" s="91"/>
    </row>
    <row r="94" spans="1:5" ht="26.25" x14ac:dyDescent="0.55000000000000004">
      <c r="A94" s="94"/>
      <c r="B94" s="94"/>
      <c r="C94" s="95"/>
      <c r="D94" s="91"/>
      <c r="E94" s="91"/>
    </row>
    <row r="95" spans="1:5" ht="26.25" x14ac:dyDescent="0.55000000000000004">
      <c r="A95" s="94"/>
      <c r="B95" s="94"/>
      <c r="C95" s="95"/>
      <c r="D95" s="91"/>
      <c r="E95" s="91"/>
    </row>
    <row r="96" spans="1:5" ht="26.25" x14ac:dyDescent="0.55000000000000004">
      <c r="A96" s="94"/>
      <c r="B96" s="94"/>
      <c r="C96" s="95"/>
      <c r="D96" s="91"/>
      <c r="E96" s="91"/>
    </row>
    <row r="97" spans="1:5" ht="26.25" x14ac:dyDescent="0.55000000000000004">
      <c r="A97" s="94"/>
      <c r="B97" s="94"/>
      <c r="C97" s="95"/>
      <c r="D97" s="91"/>
      <c r="E97" s="91"/>
    </row>
    <row r="98" spans="1:5" ht="26.25" x14ac:dyDescent="0.55000000000000004">
      <c r="A98" s="94"/>
      <c r="B98" s="94"/>
      <c r="C98" s="95"/>
      <c r="D98" s="91"/>
      <c r="E98" s="91"/>
    </row>
    <row r="99" spans="1:5" ht="26.25" x14ac:dyDescent="0.55000000000000004">
      <c r="A99" s="94"/>
      <c r="B99" s="94"/>
      <c r="C99" s="95"/>
      <c r="D99" s="91"/>
      <c r="E99" s="91"/>
    </row>
    <row r="100" spans="1:5" ht="26.25" x14ac:dyDescent="0.55000000000000004">
      <c r="A100" s="94"/>
      <c r="B100" s="94"/>
      <c r="C100" s="95"/>
      <c r="D100" s="91"/>
      <c r="E100" s="91"/>
    </row>
    <row r="101" spans="1:5" ht="26.25" x14ac:dyDescent="0.55000000000000004">
      <c r="A101" s="94"/>
      <c r="B101" s="94"/>
      <c r="C101" s="95"/>
      <c r="D101" s="91"/>
      <c r="E101" s="91"/>
    </row>
    <row r="102" spans="1:5" ht="26.25" x14ac:dyDescent="0.55000000000000004">
      <c r="A102" s="94"/>
      <c r="B102" s="94"/>
      <c r="C102" s="95"/>
      <c r="D102" s="91"/>
      <c r="E102" s="91"/>
    </row>
    <row r="103" spans="1:5" ht="26.25" x14ac:dyDescent="0.55000000000000004">
      <c r="A103" s="94"/>
      <c r="B103" s="94"/>
      <c r="C103" s="95"/>
      <c r="D103" s="91"/>
      <c r="E103" s="91"/>
    </row>
    <row r="104" spans="1:5" ht="26.25" x14ac:dyDescent="0.55000000000000004">
      <c r="A104" s="94"/>
      <c r="B104" s="94"/>
      <c r="C104" s="95"/>
      <c r="D104" s="91"/>
      <c r="E104" s="91"/>
    </row>
    <row r="105" spans="1:5" ht="26.25" x14ac:dyDescent="0.55000000000000004">
      <c r="A105" s="94"/>
      <c r="B105" s="94"/>
      <c r="C105" s="95"/>
      <c r="D105" s="91"/>
      <c r="E105" s="91"/>
    </row>
    <row r="106" spans="1:5" ht="26.25" x14ac:dyDescent="0.55000000000000004">
      <c r="A106" s="94"/>
      <c r="B106" s="94"/>
      <c r="C106" s="95"/>
      <c r="D106" s="91"/>
      <c r="E106" s="91"/>
    </row>
    <row r="107" spans="1:5" ht="26.25" x14ac:dyDescent="0.55000000000000004">
      <c r="A107" s="94"/>
      <c r="B107" s="94"/>
      <c r="C107" s="95"/>
      <c r="D107" s="91"/>
      <c r="E107" s="91"/>
    </row>
    <row r="108" spans="1:5" ht="26.25" x14ac:dyDescent="0.55000000000000004">
      <c r="A108" s="94"/>
      <c r="B108" s="94"/>
      <c r="C108" s="95"/>
      <c r="D108" s="91"/>
      <c r="E108" s="91"/>
    </row>
    <row r="109" spans="1:5" ht="26.25" x14ac:dyDescent="0.55000000000000004">
      <c r="A109" s="94"/>
      <c r="B109" s="94"/>
      <c r="C109" s="95"/>
      <c r="D109" s="91"/>
      <c r="E109" s="91"/>
    </row>
    <row r="110" spans="1:5" ht="26.25" x14ac:dyDescent="0.55000000000000004">
      <c r="A110" s="94"/>
      <c r="B110" s="94"/>
      <c r="C110" s="95"/>
      <c r="D110" s="91"/>
      <c r="E110" s="91"/>
    </row>
    <row r="111" spans="1:5" ht="26.25" x14ac:dyDescent="0.55000000000000004">
      <c r="A111" s="94"/>
      <c r="B111" s="94"/>
      <c r="C111" s="95"/>
      <c r="D111" s="91"/>
      <c r="E111" s="91"/>
    </row>
    <row r="112" spans="1:5" ht="26.25" x14ac:dyDescent="0.55000000000000004">
      <c r="A112" s="94"/>
      <c r="B112" s="94"/>
      <c r="C112" s="95"/>
      <c r="D112" s="91"/>
      <c r="E112" s="91"/>
    </row>
    <row r="113" spans="1:5" ht="26.25" x14ac:dyDescent="0.55000000000000004">
      <c r="A113" s="94"/>
      <c r="B113" s="94"/>
      <c r="C113" s="95"/>
      <c r="D113" s="91"/>
      <c r="E113" s="91"/>
    </row>
    <row r="114" spans="1:5" ht="26.25" x14ac:dyDescent="0.55000000000000004">
      <c r="A114" s="94"/>
      <c r="B114" s="94"/>
      <c r="C114" s="95"/>
      <c r="D114" s="91"/>
      <c r="E114" s="91"/>
    </row>
    <row r="115" spans="1:5" ht="26.25" x14ac:dyDescent="0.55000000000000004">
      <c r="A115" s="94"/>
      <c r="B115" s="94"/>
      <c r="C115" s="95"/>
      <c r="D115" s="91"/>
      <c r="E115" s="91"/>
    </row>
    <row r="116" spans="1:5" ht="26.25" x14ac:dyDescent="0.55000000000000004">
      <c r="A116" s="94"/>
      <c r="B116" s="94"/>
      <c r="C116" s="95"/>
      <c r="D116" s="91"/>
      <c r="E116" s="91"/>
    </row>
    <row r="117" spans="1:5" ht="26.25" x14ac:dyDescent="0.55000000000000004">
      <c r="A117" s="94"/>
      <c r="B117" s="94"/>
      <c r="C117" s="95"/>
      <c r="D117" s="91"/>
      <c r="E117" s="91"/>
    </row>
    <row r="118" spans="1:5" ht="26.25" x14ac:dyDescent="0.55000000000000004">
      <c r="A118" s="94"/>
      <c r="B118" s="94"/>
      <c r="C118" s="95"/>
      <c r="D118" s="91"/>
      <c r="E118" s="91"/>
    </row>
    <row r="119" spans="1:5" ht="26.25" x14ac:dyDescent="0.55000000000000004">
      <c r="A119" s="94"/>
      <c r="B119" s="94"/>
      <c r="C119" s="95"/>
      <c r="D119" s="91"/>
      <c r="E119" s="91"/>
    </row>
    <row r="120" spans="1:5" ht="26.25" x14ac:dyDescent="0.55000000000000004">
      <c r="A120" s="94"/>
      <c r="B120" s="94"/>
      <c r="C120" s="95"/>
      <c r="D120" s="91"/>
      <c r="E120" s="91"/>
    </row>
    <row r="121" spans="1:5" ht="26.25" x14ac:dyDescent="0.55000000000000004">
      <c r="A121" s="94"/>
      <c r="B121" s="94"/>
      <c r="C121" s="95"/>
      <c r="D121" s="91"/>
      <c r="E121" s="91"/>
    </row>
    <row r="122" spans="1:5" ht="26.25" x14ac:dyDescent="0.55000000000000004">
      <c r="A122" s="94"/>
      <c r="B122" s="94"/>
      <c r="C122" s="95"/>
      <c r="D122" s="91"/>
      <c r="E122" s="91"/>
    </row>
    <row r="123" spans="1:5" ht="26.25" x14ac:dyDescent="0.55000000000000004">
      <c r="A123" s="94"/>
      <c r="B123" s="94"/>
      <c r="C123" s="95"/>
      <c r="D123" s="91"/>
      <c r="E123" s="91"/>
    </row>
    <row r="124" spans="1:5" ht="26.25" x14ac:dyDescent="0.55000000000000004">
      <c r="A124" s="94"/>
      <c r="B124" s="94"/>
      <c r="C124" s="95"/>
      <c r="D124" s="91"/>
      <c r="E124" s="91"/>
    </row>
    <row r="125" spans="1:5" ht="26.25" x14ac:dyDescent="0.55000000000000004">
      <c r="A125" s="94"/>
      <c r="B125" s="94"/>
      <c r="C125" s="95"/>
      <c r="D125" s="91"/>
      <c r="E125" s="91"/>
    </row>
    <row r="126" spans="1:5" ht="26.25" x14ac:dyDescent="0.55000000000000004">
      <c r="A126" s="94"/>
      <c r="B126" s="94"/>
      <c r="C126" s="95"/>
      <c r="D126" s="91"/>
      <c r="E126" s="91"/>
    </row>
    <row r="127" spans="1:5" ht="26.25" x14ac:dyDescent="0.55000000000000004">
      <c r="A127" s="94"/>
      <c r="B127" s="94"/>
      <c r="C127" s="95"/>
      <c r="D127" s="91"/>
      <c r="E127" s="91"/>
    </row>
    <row r="128" spans="1:5" ht="26.25" x14ac:dyDescent="0.55000000000000004">
      <c r="A128" s="94"/>
      <c r="B128" s="94"/>
      <c r="C128" s="95"/>
      <c r="D128" s="91"/>
      <c r="E128" s="91"/>
    </row>
    <row r="129" spans="1:5" ht="26.25" x14ac:dyDescent="0.55000000000000004">
      <c r="A129" s="94"/>
      <c r="B129" s="94"/>
      <c r="C129" s="95"/>
      <c r="D129" s="91"/>
      <c r="E129" s="91"/>
    </row>
    <row r="130" spans="1:5" ht="26.25" x14ac:dyDescent="0.55000000000000004">
      <c r="A130" s="94"/>
      <c r="B130" s="94"/>
      <c r="C130" s="95"/>
      <c r="D130" s="91"/>
      <c r="E130" s="91"/>
    </row>
    <row r="131" spans="1:5" ht="26.25" x14ac:dyDescent="0.55000000000000004">
      <c r="A131" s="94"/>
      <c r="B131" s="94"/>
      <c r="C131" s="95"/>
      <c r="D131" s="91"/>
      <c r="E131" s="91"/>
    </row>
    <row r="132" spans="1:5" ht="26.25" x14ac:dyDescent="0.55000000000000004">
      <c r="A132" s="94"/>
      <c r="B132" s="94"/>
      <c r="C132" s="95"/>
      <c r="D132" s="91"/>
      <c r="E132" s="91"/>
    </row>
    <row r="133" spans="1:5" ht="26.25" x14ac:dyDescent="0.55000000000000004">
      <c r="A133" s="94"/>
      <c r="B133" s="94"/>
      <c r="C133" s="95"/>
      <c r="D133" s="91"/>
      <c r="E133" s="91"/>
    </row>
    <row r="134" spans="1:5" ht="26.25" x14ac:dyDescent="0.55000000000000004">
      <c r="A134" s="94"/>
      <c r="B134" s="94"/>
      <c r="C134" s="95"/>
      <c r="D134" s="91"/>
      <c r="E134" s="91"/>
    </row>
    <row r="135" spans="1:5" ht="26.25" x14ac:dyDescent="0.55000000000000004">
      <c r="A135" s="94"/>
      <c r="B135" s="94"/>
      <c r="C135" s="95"/>
      <c r="D135" s="91"/>
      <c r="E135" s="91"/>
    </row>
    <row r="136" spans="1:5" ht="26.25" x14ac:dyDescent="0.55000000000000004">
      <c r="A136" s="94"/>
      <c r="B136" s="94"/>
      <c r="C136" s="95"/>
      <c r="D136" s="91"/>
      <c r="E136" s="91"/>
    </row>
    <row r="137" spans="1:5" ht="26.25" x14ac:dyDescent="0.55000000000000004">
      <c r="A137" s="94"/>
      <c r="B137" s="94"/>
      <c r="C137" s="95"/>
      <c r="D137" s="91"/>
      <c r="E137" s="91"/>
    </row>
    <row r="138" spans="1:5" ht="26.25" x14ac:dyDescent="0.55000000000000004">
      <c r="A138" s="94"/>
      <c r="B138" s="94"/>
      <c r="C138" s="95"/>
      <c r="D138" s="91"/>
      <c r="E138" s="91"/>
    </row>
    <row r="139" spans="1:5" ht="26.25" x14ac:dyDescent="0.55000000000000004">
      <c r="A139" s="94"/>
      <c r="B139" s="94"/>
      <c r="C139" s="95"/>
      <c r="D139" s="91"/>
      <c r="E139" s="91"/>
    </row>
    <row r="140" spans="1:5" ht="26.25" x14ac:dyDescent="0.55000000000000004">
      <c r="A140" s="94"/>
      <c r="B140" s="94"/>
      <c r="C140" s="95"/>
      <c r="D140" s="91"/>
      <c r="E140" s="91"/>
    </row>
    <row r="141" spans="1:5" ht="26.25" x14ac:dyDescent="0.55000000000000004">
      <c r="A141" s="94"/>
      <c r="B141" s="94"/>
      <c r="C141" s="95"/>
      <c r="D141" s="91"/>
      <c r="E141" s="91"/>
    </row>
    <row r="142" spans="1:5" ht="26.25" x14ac:dyDescent="0.55000000000000004">
      <c r="A142" s="94"/>
      <c r="B142" s="94"/>
      <c r="C142" s="95"/>
      <c r="D142" s="91"/>
      <c r="E142" s="91"/>
    </row>
    <row r="143" spans="1:5" ht="26.25" x14ac:dyDescent="0.55000000000000004">
      <c r="A143" s="94"/>
      <c r="B143" s="94"/>
      <c r="C143" s="95"/>
      <c r="D143" s="91"/>
      <c r="E143" s="91"/>
    </row>
    <row r="144" spans="1:5" ht="26.25" x14ac:dyDescent="0.55000000000000004">
      <c r="A144" s="94"/>
      <c r="B144" s="94"/>
      <c r="C144" s="95"/>
      <c r="D144" s="91"/>
      <c r="E144" s="91"/>
    </row>
    <row r="145" spans="1:5" ht="26.25" x14ac:dyDescent="0.55000000000000004">
      <c r="A145" s="94"/>
      <c r="B145" s="94"/>
      <c r="C145" s="95"/>
      <c r="D145" s="91"/>
      <c r="E145" s="91"/>
    </row>
    <row r="146" spans="1:5" ht="26.25" x14ac:dyDescent="0.55000000000000004">
      <c r="A146" s="94"/>
      <c r="B146" s="94"/>
      <c r="C146" s="95"/>
      <c r="D146" s="91"/>
      <c r="E146" s="91"/>
    </row>
    <row r="147" spans="1:5" ht="26.25" x14ac:dyDescent="0.55000000000000004">
      <c r="A147" s="94"/>
      <c r="B147" s="94"/>
      <c r="C147" s="95"/>
      <c r="D147" s="91"/>
      <c r="E147" s="91"/>
    </row>
    <row r="148" spans="1:5" ht="26.25" x14ac:dyDescent="0.55000000000000004">
      <c r="A148" s="94"/>
      <c r="B148" s="94"/>
      <c r="C148" s="95"/>
      <c r="D148" s="91"/>
      <c r="E148" s="91"/>
    </row>
    <row r="149" spans="1:5" ht="26.25" x14ac:dyDescent="0.55000000000000004">
      <c r="A149" s="94"/>
      <c r="B149" s="94"/>
      <c r="C149" s="95"/>
      <c r="D149" s="91"/>
      <c r="E149" s="91"/>
    </row>
    <row r="150" spans="1:5" ht="26.25" x14ac:dyDescent="0.55000000000000004">
      <c r="A150" s="94"/>
      <c r="B150" s="94"/>
      <c r="C150" s="95"/>
      <c r="D150" s="91"/>
      <c r="E150" s="91"/>
    </row>
    <row r="151" spans="1:5" ht="26.25" x14ac:dyDescent="0.55000000000000004">
      <c r="A151" s="94"/>
      <c r="B151" s="94"/>
      <c r="C151" s="95"/>
      <c r="D151" s="91"/>
      <c r="E151" s="91"/>
    </row>
    <row r="152" spans="1:5" ht="26.25" x14ac:dyDescent="0.55000000000000004">
      <c r="A152" s="94"/>
      <c r="B152" s="94"/>
      <c r="C152" s="95"/>
      <c r="D152" s="91"/>
      <c r="E152" s="91"/>
    </row>
    <row r="153" spans="1:5" ht="26.25" x14ac:dyDescent="0.55000000000000004">
      <c r="A153" s="94"/>
      <c r="B153" s="94"/>
      <c r="C153" s="95"/>
      <c r="D153" s="91"/>
      <c r="E153" s="91"/>
    </row>
    <row r="154" spans="1:5" ht="26.25" x14ac:dyDescent="0.55000000000000004">
      <c r="A154" s="94"/>
      <c r="B154" s="94"/>
      <c r="C154" s="95"/>
      <c r="D154" s="91"/>
      <c r="E154" s="91"/>
    </row>
    <row r="155" spans="1:5" ht="26.25" x14ac:dyDescent="0.55000000000000004">
      <c r="A155" s="94"/>
      <c r="B155" s="94"/>
      <c r="C155" s="95"/>
      <c r="D155" s="91"/>
      <c r="E155" s="91"/>
    </row>
    <row r="156" spans="1:5" ht="26.25" x14ac:dyDescent="0.55000000000000004">
      <c r="A156" s="94"/>
      <c r="B156" s="94"/>
      <c r="C156" s="95"/>
      <c r="D156" s="91"/>
      <c r="E156" s="91"/>
    </row>
    <row r="157" spans="1:5" ht="26.25" x14ac:dyDescent="0.55000000000000004">
      <c r="A157" s="94"/>
      <c r="B157" s="94"/>
      <c r="C157" s="95"/>
      <c r="D157" s="91"/>
      <c r="E157" s="91"/>
    </row>
    <row r="158" spans="1:5" ht="26.25" x14ac:dyDescent="0.55000000000000004">
      <c r="A158" s="94"/>
      <c r="B158" s="94"/>
      <c r="C158" s="95"/>
      <c r="D158" s="91"/>
      <c r="E158" s="91"/>
    </row>
    <row r="159" spans="1:5" ht="26.25" x14ac:dyDescent="0.55000000000000004">
      <c r="A159" s="94"/>
      <c r="B159" s="94"/>
      <c r="C159" s="95"/>
      <c r="D159" s="91"/>
      <c r="E159" s="91"/>
    </row>
    <row r="160" spans="1:5" ht="26.25" x14ac:dyDescent="0.55000000000000004">
      <c r="A160" s="94"/>
      <c r="B160" s="94"/>
      <c r="C160" s="95"/>
      <c r="D160" s="91"/>
      <c r="E160" s="91"/>
    </row>
    <row r="161" spans="1:5" ht="26.25" x14ac:dyDescent="0.55000000000000004">
      <c r="A161" s="94"/>
      <c r="B161" s="94"/>
      <c r="C161" s="95"/>
      <c r="D161" s="91"/>
      <c r="E161" s="91"/>
    </row>
    <row r="162" spans="1:5" ht="26.25" x14ac:dyDescent="0.55000000000000004">
      <c r="A162" s="94"/>
      <c r="B162" s="94"/>
      <c r="C162" s="95"/>
      <c r="D162" s="91"/>
      <c r="E162" s="91"/>
    </row>
    <row r="163" spans="1:5" ht="26.25" x14ac:dyDescent="0.55000000000000004">
      <c r="A163" s="94"/>
      <c r="B163" s="94"/>
      <c r="C163" s="95"/>
      <c r="D163" s="91"/>
      <c r="E163" s="91"/>
    </row>
    <row r="164" spans="1:5" ht="26.25" x14ac:dyDescent="0.55000000000000004">
      <c r="A164" s="94"/>
      <c r="B164" s="94"/>
      <c r="C164" s="95"/>
      <c r="D164" s="91"/>
      <c r="E164" s="91"/>
    </row>
    <row r="165" spans="1:5" ht="26.25" x14ac:dyDescent="0.55000000000000004">
      <c r="A165" s="94"/>
      <c r="B165" s="94"/>
      <c r="C165" s="95"/>
      <c r="D165" s="91"/>
      <c r="E165" s="91"/>
    </row>
    <row r="166" spans="1:5" ht="26.25" x14ac:dyDescent="0.55000000000000004">
      <c r="A166" s="94"/>
      <c r="B166" s="94"/>
      <c r="C166" s="95"/>
      <c r="D166" s="91"/>
      <c r="E166" s="91"/>
    </row>
    <row r="167" spans="1:5" ht="26.25" x14ac:dyDescent="0.55000000000000004">
      <c r="A167" s="94"/>
      <c r="B167" s="94"/>
      <c r="C167" s="95"/>
      <c r="D167" s="91"/>
      <c r="E167" s="91"/>
    </row>
    <row r="168" spans="1:5" ht="26.25" x14ac:dyDescent="0.55000000000000004">
      <c r="A168" s="94"/>
      <c r="B168" s="94"/>
      <c r="C168" s="95"/>
      <c r="D168" s="91"/>
      <c r="E168" s="91"/>
    </row>
    <row r="169" spans="1:5" ht="26.25" x14ac:dyDescent="0.55000000000000004">
      <c r="A169" s="94"/>
      <c r="B169" s="94"/>
      <c r="C169" s="95"/>
      <c r="D169" s="91"/>
      <c r="E169" s="91"/>
    </row>
    <row r="170" spans="1:5" ht="26.25" x14ac:dyDescent="0.55000000000000004">
      <c r="A170" s="94"/>
      <c r="B170" s="94"/>
      <c r="C170" s="95"/>
      <c r="D170" s="91"/>
      <c r="E170" s="91"/>
    </row>
    <row r="171" spans="1:5" ht="26.25" x14ac:dyDescent="0.55000000000000004">
      <c r="A171" s="94"/>
      <c r="B171" s="94"/>
      <c r="C171" s="95"/>
      <c r="D171" s="91"/>
      <c r="E171" s="91"/>
    </row>
    <row r="172" spans="1:5" ht="26.25" x14ac:dyDescent="0.55000000000000004">
      <c r="A172" s="94"/>
      <c r="B172" s="94"/>
      <c r="C172" s="95"/>
      <c r="D172" s="91"/>
      <c r="E172" s="91"/>
    </row>
    <row r="173" spans="1:5" ht="26.25" x14ac:dyDescent="0.55000000000000004">
      <c r="A173" s="94"/>
      <c r="B173" s="94"/>
      <c r="C173" s="95"/>
      <c r="D173" s="91"/>
      <c r="E173" s="91"/>
    </row>
    <row r="174" spans="1:5" ht="26.25" x14ac:dyDescent="0.55000000000000004">
      <c r="A174" s="94"/>
      <c r="B174" s="94"/>
      <c r="C174" s="95"/>
      <c r="D174" s="91"/>
      <c r="E174" s="91"/>
    </row>
    <row r="175" spans="1:5" ht="26.25" x14ac:dyDescent="0.55000000000000004">
      <c r="A175" s="94"/>
      <c r="B175" s="94"/>
      <c r="C175" s="95"/>
      <c r="D175" s="91"/>
      <c r="E175" s="91"/>
    </row>
    <row r="176" spans="1:5" ht="26.25" x14ac:dyDescent="0.55000000000000004">
      <c r="A176" s="94"/>
      <c r="B176" s="94"/>
      <c r="C176" s="95"/>
      <c r="D176" s="91"/>
      <c r="E176" s="91"/>
    </row>
    <row r="177" spans="1:5" ht="26.25" x14ac:dyDescent="0.55000000000000004">
      <c r="A177" s="94"/>
      <c r="B177" s="94"/>
      <c r="C177" s="95"/>
      <c r="D177" s="91"/>
      <c r="E177" s="91"/>
    </row>
    <row r="178" spans="1:5" ht="26.25" x14ac:dyDescent="0.55000000000000004">
      <c r="A178" s="94"/>
      <c r="B178" s="94"/>
      <c r="C178" s="95"/>
      <c r="D178" s="91"/>
      <c r="E178" s="91"/>
    </row>
    <row r="179" spans="1:5" ht="26.25" x14ac:dyDescent="0.55000000000000004">
      <c r="A179" s="94"/>
      <c r="B179" s="94"/>
      <c r="C179" s="95"/>
      <c r="D179" s="91"/>
      <c r="E179" s="91"/>
    </row>
    <row r="180" spans="1:5" ht="26.25" x14ac:dyDescent="0.55000000000000004">
      <c r="A180" s="94"/>
      <c r="B180" s="94"/>
      <c r="C180" s="95"/>
      <c r="D180" s="91"/>
      <c r="E180" s="91"/>
    </row>
    <row r="181" spans="1:5" ht="26.25" x14ac:dyDescent="0.55000000000000004">
      <c r="A181" s="94"/>
      <c r="B181" s="94"/>
      <c r="C181" s="95"/>
      <c r="D181" s="91"/>
      <c r="E181" s="91"/>
    </row>
    <row r="182" spans="1:5" ht="26.25" x14ac:dyDescent="0.55000000000000004">
      <c r="A182" s="94"/>
      <c r="B182" s="94"/>
      <c r="C182" s="95"/>
      <c r="D182" s="91"/>
      <c r="E182" s="91"/>
    </row>
    <row r="183" spans="1:5" ht="26.25" x14ac:dyDescent="0.55000000000000004">
      <c r="A183" s="94"/>
      <c r="B183" s="94"/>
      <c r="C183" s="95"/>
      <c r="D183" s="91"/>
      <c r="E183" s="91"/>
    </row>
    <row r="184" spans="1:5" ht="26.25" x14ac:dyDescent="0.55000000000000004">
      <c r="A184" s="94"/>
      <c r="B184" s="94"/>
      <c r="C184" s="95"/>
      <c r="D184" s="91"/>
      <c r="E184" s="91"/>
    </row>
    <row r="185" spans="1:5" ht="26.25" x14ac:dyDescent="0.55000000000000004">
      <c r="A185" s="94"/>
      <c r="B185" s="94"/>
      <c r="C185" s="95"/>
      <c r="D185" s="91"/>
      <c r="E185" s="91"/>
    </row>
    <row r="186" spans="1:5" ht="26.25" x14ac:dyDescent="0.55000000000000004">
      <c r="A186" s="94"/>
      <c r="B186" s="94"/>
      <c r="C186" s="95"/>
      <c r="D186" s="91"/>
      <c r="E186" s="91"/>
    </row>
    <row r="187" spans="1:5" ht="26.25" x14ac:dyDescent="0.55000000000000004">
      <c r="A187" s="94"/>
      <c r="B187" s="94"/>
      <c r="C187" s="95"/>
      <c r="D187" s="91"/>
      <c r="E187" s="91"/>
    </row>
    <row r="188" spans="1:5" ht="26.25" x14ac:dyDescent="0.55000000000000004">
      <c r="A188" s="94"/>
      <c r="B188" s="94"/>
      <c r="C188" s="95"/>
      <c r="D188" s="91"/>
      <c r="E188" s="91"/>
    </row>
    <row r="189" spans="1:5" ht="26.25" x14ac:dyDescent="0.55000000000000004">
      <c r="A189" s="94"/>
      <c r="B189" s="94"/>
      <c r="C189" s="95"/>
      <c r="D189" s="91"/>
      <c r="E189" s="91"/>
    </row>
    <row r="190" spans="1:5" ht="26.25" x14ac:dyDescent="0.55000000000000004">
      <c r="A190" s="94"/>
      <c r="B190" s="94"/>
      <c r="C190" s="95"/>
      <c r="D190" s="91"/>
      <c r="E190" s="91"/>
    </row>
    <row r="191" spans="1:5" ht="26.25" x14ac:dyDescent="0.55000000000000004">
      <c r="A191" s="94"/>
      <c r="B191" s="94"/>
      <c r="C191" s="95"/>
      <c r="D191" s="91"/>
      <c r="E191" s="91"/>
    </row>
    <row r="192" spans="1:5" ht="26.25" x14ac:dyDescent="0.55000000000000004">
      <c r="A192" s="94"/>
      <c r="B192" s="94"/>
      <c r="C192" s="95"/>
      <c r="D192" s="91"/>
      <c r="E192" s="91"/>
    </row>
    <row r="193" spans="3:5" ht="23.25" x14ac:dyDescent="0.5">
      <c r="C193" s="90"/>
      <c r="D193" s="90"/>
      <c r="E193" s="90"/>
    </row>
    <row r="194" spans="3:5" ht="23.25" x14ac:dyDescent="0.5">
      <c r="C194" s="90"/>
      <c r="D194" s="90"/>
      <c r="E194" s="90"/>
    </row>
  </sheetData>
  <hyperlinks>
    <hyperlink ref="C44" r:id="rId1"/>
    <hyperlink ref="C42" r:id="rId2"/>
    <hyperlink ref="C49" r:id="rId3"/>
    <hyperlink ref="C43" r:id="rId4"/>
    <hyperlink ref="C35" r:id="rId5"/>
    <hyperlink ref="C50" r:id="rId6"/>
    <hyperlink ref="C40" r:id="rId7"/>
    <hyperlink ref="C52" r:id="rId8"/>
    <hyperlink ref="C61" r:id="rId9"/>
    <hyperlink ref="C62" r:id="rId10"/>
    <hyperlink ref="C63" r:id="rId11"/>
    <hyperlink ref="C31" r:id="rId12"/>
    <hyperlink ref="C33" r:id="rId13" display="นางยินดี  พรหมบุญ"/>
    <hyperlink ref="C32" r:id="rId14" display="นายสุข  ศรีจันทร์"/>
    <hyperlink ref="C34" r:id="rId15"/>
    <hyperlink ref="C36" r:id="rId16"/>
    <hyperlink ref="C37" r:id="rId17"/>
    <hyperlink ref="C39" r:id="rId18"/>
    <hyperlink ref="C45" r:id="rId19"/>
    <hyperlink ref="C53" r:id="rId20"/>
    <hyperlink ref="C54" r:id="rId21"/>
    <hyperlink ref="C55" r:id="rId22"/>
    <hyperlink ref="C56" r:id="rId23"/>
    <hyperlink ref="C57" r:id="rId24"/>
    <hyperlink ref="C58" r:id="rId25"/>
    <hyperlink ref="C38" r:id="rId26"/>
    <hyperlink ref="C51" r:id="rId27"/>
    <hyperlink ref="C59" r:id="rId28"/>
    <hyperlink ref="C46" r:id="rId29"/>
    <hyperlink ref="C47" r:id="rId30"/>
    <hyperlink ref="C41" r:id="rId31"/>
    <hyperlink ref="C48" r:id="rId32"/>
    <hyperlink ref="C60" r:id="rId33"/>
    <hyperlink ref="I36" r:id="rId34" display="นางสาวอภัสรา พรหมบุญ"/>
    <hyperlink ref="I37" r:id="rId35"/>
    <hyperlink ref="I38" r:id="rId36"/>
  </hyperlinks>
  <pageMargins left="0.7" right="0.7" top="0.75" bottom="0.75" header="0.3" footer="0.3"/>
  <pageSetup paperSize="9" scale="76" orientation="portrait" horizontalDpi="4294967293" verticalDpi="0" r:id="rId37"/>
  <rowBreaks count="2" manualBreakCount="2">
    <brk id="32" max="10" man="1"/>
    <brk id="66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พนักงานส่วนตำบล</vt:lpstr>
      <vt:lpstr>ลูกจ้างประจำ</vt:lpstr>
      <vt:lpstr>ภารกิจ</vt:lpstr>
      <vt:lpstr>ทั่วไป</vt:lpstr>
      <vt:lpstr>Sheet2</vt:lpstr>
      <vt:lpstr>ทั่วไป!Print_Area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nn</cp:lastModifiedBy>
  <cp:lastPrinted>2022-10-05T04:03:38Z</cp:lastPrinted>
  <dcterms:created xsi:type="dcterms:W3CDTF">2014-12-25T03:00:47Z</dcterms:created>
  <dcterms:modified xsi:type="dcterms:W3CDTF">2022-11-09T03:11:30Z</dcterms:modified>
</cp:coreProperties>
</file>